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C:\LineWorks\LINE WORKS Drive\. Public_Root\common@2101000000414878\share\03_季節行事\06月_◆労保_労働保険年度更新\2023\"/>
    </mc:Choice>
  </mc:AlternateContent>
  <xr:revisionPtr revIDLastSave="0" documentId="13_ncr:1_{95387AC0-590E-4C58-9773-1FA8CAD6B170}" xr6:coauthVersionLast="47" xr6:coauthVersionMax="47" xr10:uidLastSave="{00000000-0000-0000-0000-000000000000}"/>
  <bookViews>
    <workbookView xWindow="-110" yWindow="-110" windowWidth="38620" windowHeight="21100" xr2:uid="{FEA80E56-454D-48A4-BCAC-4A458773274A}"/>
  </bookViews>
  <sheets>
    <sheet name="書き方例" sheetId="3" r:id="rId1"/>
    <sheet name="労働保険料算定基礎賃金等の報告" sheetId="4" r:id="rId2"/>
    <sheet name="備考" sheetId="5" r:id="rId3"/>
  </sheets>
  <definedNames>
    <definedName name="_xlnm._FilterDatabase" localSheetId="1" hidden="1">労働保険料算定基礎賃金等の報告!$B$13:$V$13</definedName>
    <definedName name="_xlnm.Print_Area" localSheetId="0">書き方例!$A$1:$I$28</definedName>
    <definedName name="_xlnm.Print_Area" localSheetId="1">労働保険料算定基礎賃金等の報告!$A$1:$X$35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5" l="1"/>
  <c r="B18" i="3" s="1"/>
  <c r="A28" i="5"/>
  <c r="B9" i="3" s="1"/>
  <c r="W15" i="4"/>
  <c r="V28" i="4"/>
  <c r="F28" i="4"/>
  <c r="E28" i="4"/>
  <c r="D28" i="4"/>
  <c r="C28" i="4"/>
  <c r="X27" i="4"/>
  <c r="W27" i="4"/>
  <c r="X26" i="4"/>
  <c r="W26" i="4"/>
  <c r="X25" i="4"/>
  <c r="W25" i="4"/>
  <c r="X24" i="4"/>
  <c r="W24" i="4"/>
  <c r="X23" i="4"/>
  <c r="W23" i="4"/>
  <c r="X22" i="4"/>
  <c r="W22" i="4"/>
  <c r="X21" i="4"/>
  <c r="W21" i="4"/>
  <c r="X20" i="4"/>
  <c r="W20" i="4"/>
  <c r="X19" i="4"/>
  <c r="W19" i="4"/>
  <c r="X18" i="4"/>
  <c r="W18" i="4"/>
  <c r="X17" i="4"/>
  <c r="W17" i="4"/>
  <c r="X16" i="4"/>
  <c r="W16" i="4"/>
  <c r="X15" i="4"/>
  <c r="X14" i="4"/>
  <c r="W14" i="4"/>
  <c r="I22" i="3"/>
  <c r="H22" i="3"/>
  <c r="I21" i="3"/>
  <c r="G23" i="3"/>
  <c r="F23" i="3"/>
  <c r="E23" i="3"/>
  <c r="D23" i="3"/>
  <c r="C23" i="3"/>
  <c r="H21" i="3"/>
  <c r="I20" i="3"/>
  <c r="H20" i="3"/>
  <c r="I19" i="3"/>
  <c r="H19" i="3"/>
  <c r="I18" i="3"/>
  <c r="H18" i="3"/>
  <c r="I17" i="3"/>
  <c r="H17" i="3"/>
  <c r="I16" i="3"/>
  <c r="H16" i="3"/>
  <c r="I15" i="3"/>
  <c r="H15" i="3"/>
  <c r="I14" i="3"/>
  <c r="H14" i="3"/>
  <c r="I13" i="3"/>
  <c r="H13" i="3"/>
  <c r="I12" i="3"/>
  <c r="H12" i="3"/>
  <c r="I11" i="3"/>
  <c r="H11" i="3"/>
  <c r="I10" i="3"/>
  <c r="H10" i="3"/>
  <c r="I9" i="3"/>
  <c r="H9" i="3"/>
  <c r="B12" i="4" l="1"/>
  <c r="B22" i="4"/>
  <c r="B23" i="4"/>
  <c r="B15" i="4"/>
  <c r="B17" i="4"/>
  <c r="B19" i="4"/>
  <c r="B20" i="4"/>
  <c r="B14" i="4"/>
  <c r="B16" i="4"/>
  <c r="B18" i="4"/>
  <c r="B21" i="4"/>
  <c r="B24" i="4"/>
  <c r="B25" i="4"/>
  <c r="B7" i="3"/>
  <c r="B20" i="3"/>
  <c r="B19" i="3"/>
  <c r="B17" i="3"/>
  <c r="B16" i="3"/>
  <c r="B15" i="3"/>
  <c r="B14" i="3"/>
  <c r="B13" i="3"/>
  <c r="B12" i="3"/>
  <c r="B11" i="3"/>
  <c r="B10" i="3"/>
  <c r="W28" i="4"/>
</calcChain>
</file>

<file path=xl/sharedStrings.xml><?xml version="1.0" encoding="utf-8"?>
<sst xmlns="http://schemas.openxmlformats.org/spreadsheetml/2006/main" count="52" uniqueCount="44">
  <si>
    <t>電話番号</t>
    <rPh sb="0" eb="4">
      <t>デンワバンゴウ</t>
    </rPh>
    <phoneticPr fontId="2"/>
  </si>
  <si>
    <t>代表者名</t>
    <rPh sb="0" eb="3">
      <t>ダイヒョウシャ</t>
    </rPh>
    <rPh sb="3" eb="4">
      <t>メイ</t>
    </rPh>
    <phoneticPr fontId="2"/>
  </si>
  <si>
    <t>住　　所</t>
    <rPh sb="0" eb="1">
      <t>ジュウ</t>
    </rPh>
    <rPh sb="3" eb="4">
      <t>ショ</t>
    </rPh>
    <phoneticPr fontId="2"/>
  </si>
  <si>
    <t>提 出 日</t>
    <rPh sb="0" eb="1">
      <t>テイ</t>
    </rPh>
    <rPh sb="2" eb="3">
      <t>デ</t>
    </rPh>
    <rPh sb="4" eb="5">
      <t>ニチ</t>
    </rPh>
    <phoneticPr fontId="2"/>
  </si>
  <si>
    <t>会 社 名</t>
    <rPh sb="0" eb="1">
      <t>カイ</t>
    </rPh>
    <rPh sb="2" eb="3">
      <t>シャ</t>
    </rPh>
    <rPh sb="4" eb="5">
      <t>ナ</t>
    </rPh>
    <phoneticPr fontId="2"/>
  </si>
  <si>
    <t>■事業主</t>
    <rPh sb="1" eb="4">
      <t>ジギョウヌシ</t>
    </rPh>
    <phoneticPr fontId="2"/>
  </si>
  <si>
    <t>FAX番号</t>
    <rPh sb="3" eb="5">
      <t>バンゴウ</t>
    </rPh>
    <phoneticPr fontId="2"/>
  </si>
  <si>
    <t>賃金合計</t>
    <rPh sb="0" eb="4">
      <t>チンギンゴウケイ</t>
    </rPh>
    <phoneticPr fontId="2"/>
  </si>
  <si>
    <t>人数合計</t>
    <rPh sb="0" eb="4">
      <t>ニンズウゴウケイ</t>
    </rPh>
    <phoneticPr fontId="2"/>
  </si>
  <si>
    <t>計</t>
    <rPh sb="0" eb="1">
      <t>ケイ</t>
    </rPh>
    <phoneticPr fontId="2"/>
  </si>
  <si>
    <t>賞与
等</t>
    <rPh sb="0" eb="2">
      <t>ショウヨ</t>
    </rPh>
    <rPh sb="3" eb="4">
      <t>ナド</t>
    </rPh>
    <phoneticPr fontId="2"/>
  </si>
  <si>
    <t>注 ① 労働者について賃金台帳又は給与明細等によりその賃金総額を転記して下さい。</t>
    <rPh sb="0" eb="1">
      <t>チュウ</t>
    </rPh>
    <rPh sb="4" eb="7">
      <t>ロウドウシャ</t>
    </rPh>
    <rPh sb="11" eb="13">
      <t>チンギン</t>
    </rPh>
    <rPh sb="13" eb="15">
      <t>ダイチョウ</t>
    </rPh>
    <rPh sb="15" eb="16">
      <t>マタ</t>
    </rPh>
    <rPh sb="17" eb="19">
      <t>キュウヨ</t>
    </rPh>
    <rPh sb="19" eb="21">
      <t>メイサイ</t>
    </rPh>
    <rPh sb="21" eb="22">
      <t>トウ</t>
    </rPh>
    <rPh sb="27" eb="29">
      <t>チンギン</t>
    </rPh>
    <rPh sb="29" eb="31">
      <t>ソウガク</t>
    </rPh>
    <rPh sb="32" eb="34">
      <t>テンキ</t>
    </rPh>
    <rPh sb="36" eb="37">
      <t>クダ</t>
    </rPh>
    <phoneticPr fontId="6"/>
  </si>
  <si>
    <t>労働　太郎</t>
    <rPh sb="0" eb="2">
      <t>ロウドウ</t>
    </rPh>
    <rPh sb="3" eb="5">
      <t>タロウ</t>
    </rPh>
    <phoneticPr fontId="2"/>
  </si>
  <si>
    <t>労働　花子</t>
    <rPh sb="0" eb="2">
      <t>ロウドウ</t>
    </rPh>
    <rPh sb="3" eb="5">
      <t>ハナコ</t>
    </rPh>
    <phoneticPr fontId="2"/>
  </si>
  <si>
    <t>労働　次郎</t>
    <rPh sb="0" eb="2">
      <t>ロウドウ</t>
    </rPh>
    <rPh sb="3" eb="5">
      <t>ジロウ</t>
    </rPh>
    <phoneticPr fontId="2"/>
  </si>
  <si>
    <t>7月</t>
    <rPh sb="1" eb="2">
      <t>ガツ</t>
    </rPh>
    <phoneticPr fontId="2"/>
  </si>
  <si>
    <t>労働保険料算定基礎賃金等の報告下書用紙の記入の仕方について</t>
    <rPh sb="0" eb="2">
      <t>ロウドウ</t>
    </rPh>
    <rPh sb="2" eb="5">
      <t>ホケンリョウ</t>
    </rPh>
    <rPh sb="5" eb="7">
      <t>サンテイ</t>
    </rPh>
    <rPh sb="7" eb="9">
      <t>キソ</t>
    </rPh>
    <rPh sb="9" eb="11">
      <t>チンギン</t>
    </rPh>
    <rPh sb="11" eb="12">
      <t>トウ</t>
    </rPh>
    <rPh sb="13" eb="15">
      <t>ホウコク</t>
    </rPh>
    <rPh sb="15" eb="17">
      <t>シタガキ</t>
    </rPh>
    <rPh sb="17" eb="19">
      <t>ヨウシ</t>
    </rPh>
    <rPh sb="20" eb="22">
      <t>キニュウ</t>
    </rPh>
    <rPh sb="23" eb="25">
      <t>キニュウ</t>
    </rPh>
    <rPh sb="26" eb="28">
      <t>シカタ</t>
    </rPh>
    <phoneticPr fontId="6"/>
  </si>
  <si>
    <t>　　② 残業手当、休日手当、家族手当、通勤手当等を含めて記入して下さい。</t>
    <rPh sb="4" eb="6">
      <t>ザンギョウ</t>
    </rPh>
    <rPh sb="6" eb="8">
      <t>テアテ</t>
    </rPh>
    <rPh sb="9" eb="11">
      <t>キュウジツ</t>
    </rPh>
    <rPh sb="11" eb="13">
      <t>テアテ</t>
    </rPh>
    <rPh sb="14" eb="16">
      <t>カゾク</t>
    </rPh>
    <rPh sb="16" eb="18">
      <t>テアテ</t>
    </rPh>
    <rPh sb="19" eb="21">
      <t>ツウキン</t>
    </rPh>
    <rPh sb="21" eb="23">
      <t>テアテ</t>
    </rPh>
    <rPh sb="23" eb="24">
      <t>トウ</t>
    </rPh>
    <rPh sb="25" eb="26">
      <t>フク</t>
    </rPh>
    <rPh sb="28" eb="30">
      <t>キニュウ</t>
    </rPh>
    <rPh sb="32" eb="33">
      <t>クダ</t>
    </rPh>
    <phoneticPr fontId="6"/>
  </si>
  <si>
    <t>　　③ 雇入/離職年月日には、令和3年度中に雇入・離職した場合に、その日付を記入してください。</t>
    <rPh sb="15" eb="17">
      <t>レイワ</t>
    </rPh>
    <rPh sb="18" eb="20">
      <t>ネンド</t>
    </rPh>
    <rPh sb="20" eb="21">
      <t>チュウ</t>
    </rPh>
    <rPh sb="22" eb="24">
      <t>ヤトイイ</t>
    </rPh>
    <rPh sb="25" eb="27">
      <t>リショク</t>
    </rPh>
    <rPh sb="29" eb="31">
      <t>バアイ</t>
    </rPh>
    <rPh sb="35" eb="37">
      <t>ヒヅケ</t>
    </rPh>
    <rPh sb="38" eb="40">
      <t>キニュウ</t>
    </rPh>
    <phoneticPr fontId="2"/>
  </si>
  <si>
    <t>氏　名</t>
    <rPh sb="0" eb="1">
      <t>ウジ</t>
    </rPh>
    <rPh sb="2" eb="3">
      <t>ナ</t>
    </rPh>
    <phoneticPr fontId="2"/>
  </si>
  <si>
    <t>■手書き用紙を印刷する場合</t>
    <rPh sb="1" eb="3">
      <t>テガ</t>
    </rPh>
    <rPh sb="4" eb="6">
      <t>ヨウシ</t>
    </rPh>
    <rPh sb="7" eb="9">
      <t>インサツ</t>
    </rPh>
    <rPh sb="11" eb="13">
      <t>バアイ</t>
    </rPh>
    <phoneticPr fontId="2"/>
  </si>
  <si>
    <t>■通常印刷をする場合</t>
    <rPh sb="1" eb="3">
      <t>ツウジョウ</t>
    </rPh>
    <rPh sb="3" eb="5">
      <t>インサツ</t>
    </rPh>
    <rPh sb="8" eb="10">
      <t>バアイ</t>
    </rPh>
    <phoneticPr fontId="2"/>
  </si>
  <si>
    <t>■手書きの場合について</t>
    <rPh sb="1" eb="3">
      <t>テガ</t>
    </rPh>
    <rPh sb="5" eb="7">
      <t>バアイ</t>
    </rPh>
    <phoneticPr fontId="2"/>
  </si>
  <si>
    <t>　複数枚になる場合、賃金合計と人数合計は最後の紙にまとめてご記入ください。</t>
    <rPh sb="1" eb="4">
      <t>フクスウマイ</t>
    </rPh>
    <rPh sb="7" eb="9">
      <t>バアイ</t>
    </rPh>
    <rPh sb="10" eb="12">
      <t>チンギン</t>
    </rPh>
    <rPh sb="12" eb="14">
      <t>ゴウケイ</t>
    </rPh>
    <rPh sb="15" eb="17">
      <t>ニンズウ</t>
    </rPh>
    <rPh sb="17" eb="19">
      <t>ゴウケイ</t>
    </rPh>
    <rPh sb="20" eb="22">
      <t>サイゴ</t>
    </rPh>
    <rPh sb="23" eb="24">
      <t>カミ</t>
    </rPh>
    <rPh sb="30" eb="32">
      <t>キニュウ</t>
    </rPh>
    <phoneticPr fontId="2"/>
  </si>
  <si>
    <t>労働　三郎</t>
    <rPh sb="0" eb="2">
      <t>ロウドウ</t>
    </rPh>
    <rPh sb="3" eb="5">
      <t>サブロウ</t>
    </rPh>
    <phoneticPr fontId="2"/>
  </si>
  <si>
    <t>　　　　※未記入の場合は、原則昨年度と同じとして報告書を作成致します。</t>
    <rPh sb="5" eb="8">
      <t>ミキニュウ</t>
    </rPh>
    <rPh sb="9" eb="11">
      <t>バアイ</t>
    </rPh>
    <rPh sb="13" eb="15">
      <t>ゲンソク</t>
    </rPh>
    <rPh sb="15" eb="18">
      <t>サクネンド</t>
    </rPh>
    <rPh sb="19" eb="20">
      <t>オナ</t>
    </rPh>
    <rPh sb="24" eb="27">
      <t>ホウコクショ</t>
    </rPh>
    <rPh sb="28" eb="30">
      <t>サクセイ</t>
    </rPh>
    <rPh sb="30" eb="31">
      <t>イタ</t>
    </rPh>
    <phoneticPr fontId="2"/>
  </si>
  <si>
    <t>労働者</t>
    <rPh sb="0" eb="3">
      <t>ロウドウシャ</t>
    </rPh>
    <phoneticPr fontId="2"/>
  </si>
  <si>
    <t>■労働保険料算定基礎賃金等の報告　例</t>
    <rPh sb="1" eb="3">
      <t>ロウドウ</t>
    </rPh>
    <rPh sb="3" eb="6">
      <t>ホケンリョウ</t>
    </rPh>
    <rPh sb="6" eb="8">
      <t>サンテイ</t>
    </rPh>
    <rPh sb="8" eb="10">
      <t>キソ</t>
    </rPh>
    <rPh sb="10" eb="12">
      <t>チンギン</t>
    </rPh>
    <rPh sb="12" eb="13">
      <t>トウ</t>
    </rPh>
    <rPh sb="14" eb="16">
      <t>ホウコク</t>
    </rPh>
    <rPh sb="17" eb="18">
      <t>レイ</t>
    </rPh>
    <phoneticPr fontId="2"/>
  </si>
  <si>
    <t>■労働保険料算定基礎賃金等の報告</t>
    <rPh sb="1" eb="3">
      <t>ロウドウ</t>
    </rPh>
    <rPh sb="3" eb="6">
      <t>ホケンリョウ</t>
    </rPh>
    <rPh sb="6" eb="8">
      <t>サンテイ</t>
    </rPh>
    <rPh sb="8" eb="10">
      <t>キソ</t>
    </rPh>
    <rPh sb="10" eb="12">
      <t>チンギン</t>
    </rPh>
    <rPh sb="12" eb="13">
      <t>トウ</t>
    </rPh>
    <rPh sb="14" eb="16">
      <t>ホウコク</t>
    </rPh>
    <phoneticPr fontId="2"/>
  </si>
  <si>
    <t>G列の上にあるグループを展開して入力欄を増やす</t>
    <rPh sb="1" eb="2">
      <t>レツ</t>
    </rPh>
    <rPh sb="3" eb="4">
      <t>ウエ</t>
    </rPh>
    <rPh sb="12" eb="14">
      <t>テンカイ</t>
    </rPh>
    <rPh sb="16" eb="19">
      <t>ニュウリョクラン</t>
    </rPh>
    <rPh sb="20" eb="21">
      <t>フ</t>
    </rPh>
    <phoneticPr fontId="2"/>
  </si>
  <si>
    <t>　労働者が6人以上の場合、コピーして使用してください。</t>
    <rPh sb="1" eb="4">
      <t>ロウドウシャ</t>
    </rPh>
    <rPh sb="6" eb="9">
      <t>ニンイジョウ</t>
    </rPh>
    <rPh sb="10" eb="12">
      <t>バアイ</t>
    </rPh>
    <rPh sb="18" eb="20">
      <t>シヨウ</t>
    </rPh>
    <phoneticPr fontId="2"/>
  </si>
  <si>
    <t>　複数枚になる場合、すべての事業主欄にご記入ください。</t>
    <rPh sb="1" eb="4">
      <t>フクスウマイ</t>
    </rPh>
    <rPh sb="7" eb="9">
      <t>バアイ</t>
    </rPh>
    <rPh sb="14" eb="17">
      <t>ジギョウヌシ</t>
    </rPh>
    <rPh sb="17" eb="18">
      <t>ラン</t>
    </rPh>
    <rPh sb="20" eb="22">
      <t>キニュウ</t>
    </rPh>
    <phoneticPr fontId="2"/>
  </si>
  <si>
    <r>
      <t>ページレイアウトから印刷の向きを</t>
    </r>
    <r>
      <rPr>
        <b/>
        <sz val="9"/>
        <color rgb="FFFF0000"/>
        <rFont val="游ゴシック"/>
        <family val="3"/>
        <charset val="128"/>
        <scheme val="minor"/>
      </rPr>
      <t>縦</t>
    </r>
    <r>
      <rPr>
        <sz val="9"/>
        <rFont val="游ゴシック"/>
        <family val="3"/>
        <charset val="128"/>
        <scheme val="minor"/>
      </rPr>
      <t>にする</t>
    </r>
    <rPh sb="10" eb="12">
      <t>インサツ</t>
    </rPh>
    <rPh sb="13" eb="14">
      <t>ム</t>
    </rPh>
    <rPh sb="16" eb="17">
      <t>タテ</t>
    </rPh>
    <phoneticPr fontId="2"/>
  </si>
  <si>
    <r>
      <t>ページレイアウトから印刷の向きを</t>
    </r>
    <r>
      <rPr>
        <b/>
        <sz val="9"/>
        <color rgb="FFFF0000"/>
        <rFont val="游ゴシック"/>
        <family val="3"/>
        <charset val="128"/>
        <scheme val="minor"/>
      </rPr>
      <t>横</t>
    </r>
    <r>
      <rPr>
        <sz val="9"/>
        <rFont val="游ゴシック"/>
        <family val="3"/>
        <charset val="128"/>
        <scheme val="minor"/>
      </rPr>
      <t>にする</t>
    </r>
    <rPh sb="10" eb="12">
      <t>インサツ</t>
    </rPh>
    <rPh sb="13" eb="14">
      <t>ム</t>
    </rPh>
    <rPh sb="16" eb="17">
      <t>ヨコ</t>
    </rPh>
    <phoneticPr fontId="2"/>
  </si>
  <si>
    <t>工事現場：事業所
の作業比率</t>
    <rPh sb="0" eb="2">
      <t>コウジ</t>
    </rPh>
    <rPh sb="2" eb="4">
      <t>ゲンバ</t>
    </rPh>
    <rPh sb="5" eb="8">
      <t>ジギョウショ</t>
    </rPh>
    <rPh sb="10" eb="12">
      <t>サギョウ</t>
    </rPh>
    <rPh sb="12" eb="14">
      <t>ヒリツ</t>
    </rPh>
    <phoneticPr fontId="2"/>
  </si>
  <si>
    <t>工事現場：その他
の作業比率</t>
    <rPh sb="0" eb="2">
      <t>コウジ</t>
    </rPh>
    <rPh sb="2" eb="4">
      <t>ゲンバ</t>
    </rPh>
    <rPh sb="7" eb="8">
      <t>ホカ</t>
    </rPh>
    <rPh sb="10" eb="12">
      <t>サギョウ</t>
    </rPh>
    <rPh sb="12" eb="14">
      <t>ヒリツ</t>
    </rPh>
    <phoneticPr fontId="2"/>
  </si>
  <si>
    <t>　　④ 工事現場：その他の作業比率は、現場労災（１４５）と事務所労災（１４６）の両方に加入している場合にご記入ください。</t>
    <rPh sb="19" eb="21">
      <t>ゲンバ</t>
    </rPh>
    <rPh sb="21" eb="23">
      <t>ロウサイ</t>
    </rPh>
    <rPh sb="28" eb="33">
      <t>ジムショロウサイ</t>
    </rPh>
    <rPh sb="40" eb="42">
      <t>リョウホウ</t>
    </rPh>
    <rPh sb="43" eb="45">
      <t>カニュウ</t>
    </rPh>
    <rPh sb="49" eb="51">
      <t>バアイ</t>
    </rPh>
    <rPh sb="53" eb="55">
      <t>キニュウ</t>
    </rPh>
    <phoneticPr fontId="2"/>
  </si>
  <si>
    <t>　　　　※その他は、事務作業・倉庫の整理片付けなど</t>
    <rPh sb="7" eb="8">
      <t>ホカ</t>
    </rPh>
    <rPh sb="10" eb="14">
      <t>ジムサギョウ</t>
    </rPh>
    <rPh sb="15" eb="17">
      <t>ソウコ</t>
    </rPh>
    <rPh sb="18" eb="20">
      <t>セイリ</t>
    </rPh>
    <rPh sb="20" eb="22">
      <t>カタヅ</t>
    </rPh>
    <phoneticPr fontId="2"/>
  </si>
  <si>
    <t>給与</t>
    <rPh sb="0" eb="2">
      <t>キュウヨ</t>
    </rPh>
    <phoneticPr fontId="2"/>
  </si>
  <si>
    <t>■従業員が6人以上の場合</t>
    <rPh sb="1" eb="4">
      <t>ジュウギョウイン</t>
    </rPh>
    <rPh sb="6" eb="7">
      <t>ニン</t>
    </rPh>
    <rPh sb="7" eb="9">
      <t>イジョウ</t>
    </rPh>
    <rPh sb="10" eb="12">
      <t>バアイ</t>
    </rPh>
    <phoneticPr fontId="2"/>
  </si>
  <si>
    <t>■改定日</t>
    <rPh sb="1" eb="4">
      <t>カイテイビ</t>
    </rPh>
    <phoneticPr fontId="2"/>
  </si>
  <si>
    <t>■年号</t>
    <rPh sb="1" eb="3">
      <t>ネンゴウ</t>
    </rPh>
    <phoneticPr fontId="2"/>
  </si>
  <si>
    <t>50:50</t>
    <phoneticPr fontId="2"/>
  </si>
  <si>
    <t>0:100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</si>
</sst>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e/m/d"/>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1"/>
      <name val="ＭＳ Ｐゴシック"/>
      <family val="3"/>
      <charset val="128"/>
    </font>
    <font>
      <sz val="6"/>
      <name val="ＭＳ Ｐゴシック"/>
      <family val="3"/>
      <charset val="128"/>
    </font>
    <font>
      <sz val="7"/>
      <name val="ＭＳ Ｐ明朝"/>
      <family val="1"/>
      <charset val="128"/>
    </font>
    <font>
      <sz val="8"/>
      <name val="ＭＳ Ｐ明朝"/>
      <family val="1"/>
      <charset val="128"/>
    </font>
    <font>
      <sz val="9"/>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4"/>
      <name val="ＭＳ Ｐ明朝"/>
      <family val="1"/>
      <charset val="128"/>
    </font>
    <font>
      <sz val="14"/>
      <color theme="1"/>
      <name val="游ゴシック"/>
      <family val="2"/>
      <charset val="128"/>
      <scheme val="minor"/>
    </font>
    <font>
      <b/>
      <sz val="14"/>
      <name val="ＭＳ Ｐ明朝"/>
      <family val="1"/>
      <charset val="128"/>
    </font>
    <font>
      <b/>
      <sz val="9"/>
      <color indexed="10"/>
      <name val="游ゴシック"/>
      <family val="3"/>
      <charset val="128"/>
      <scheme val="minor"/>
    </font>
    <font>
      <sz val="8"/>
      <name val="游ゴシック"/>
      <family val="3"/>
      <charset val="128"/>
      <scheme val="minor"/>
    </font>
    <font>
      <sz val="7"/>
      <name val="游ゴシック"/>
      <family val="3"/>
      <charset val="128"/>
      <scheme val="minor"/>
    </font>
    <font>
      <sz val="9"/>
      <name val="游ゴシック"/>
      <family val="3"/>
      <charset val="128"/>
      <scheme val="minor"/>
    </font>
    <font>
      <b/>
      <sz val="9"/>
      <color rgb="FFFF0000"/>
      <name val="游ゴシック"/>
      <family val="3"/>
      <charset val="128"/>
      <scheme val="minor"/>
    </font>
    <font>
      <b/>
      <sz val="22"/>
      <color indexed="12"/>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cellStyleXfs>
  <cellXfs count="122">
    <xf numFmtId="0" fontId="0" fillId="0" borderId="0" xfId="0">
      <alignment vertical="center"/>
    </xf>
    <xf numFmtId="0" fontId="7" fillId="0" borderId="0" xfId="2" applyFont="1">
      <alignment vertical="center"/>
    </xf>
    <xf numFmtId="0" fontId="8" fillId="0" borderId="0" xfId="2" applyFont="1">
      <alignment vertical="center"/>
    </xf>
    <xf numFmtId="0" fontId="9" fillId="0" borderId="0" xfId="2" applyFont="1">
      <alignment vertical="center"/>
    </xf>
    <xf numFmtId="0" fontId="3" fillId="0" borderId="0" xfId="0" applyFont="1">
      <alignment vertical="center"/>
    </xf>
    <xf numFmtId="0" fontId="0" fillId="0" borderId="0" xfId="0" applyAlignment="1">
      <alignment horizontal="center" vertical="center"/>
    </xf>
    <xf numFmtId="31" fontId="0" fillId="0" borderId="0" xfId="0" applyNumberFormat="1">
      <alignment vertical="center"/>
    </xf>
    <xf numFmtId="38" fontId="11" fillId="0" borderId="7" xfId="1" applyFont="1" applyBorder="1" applyAlignment="1">
      <alignment horizontal="right" vertical="center" indent="1"/>
    </xf>
    <xf numFmtId="38" fontId="11" fillId="0" borderId="8" xfId="1" applyFont="1" applyBorder="1" applyAlignment="1">
      <alignment horizontal="right" vertical="center" indent="1"/>
    </xf>
    <xf numFmtId="38" fontId="11" fillId="0" borderId="9" xfId="1" applyFont="1" applyBorder="1" applyAlignment="1">
      <alignment horizontal="right" vertical="center" indent="1"/>
    </xf>
    <xf numFmtId="38" fontId="11" fillId="0" borderId="10" xfId="1" applyFont="1" applyBorder="1" applyAlignment="1">
      <alignment horizontal="right" vertical="center" indent="1"/>
    </xf>
    <xf numFmtId="38" fontId="11" fillId="0" borderId="11" xfId="1" applyFont="1" applyBorder="1" applyAlignment="1">
      <alignment horizontal="right" vertical="center" indent="1"/>
    </xf>
    <xf numFmtId="38" fontId="11" fillId="0" borderId="13" xfId="1" applyFont="1" applyBorder="1" applyAlignment="1">
      <alignment horizontal="right" vertical="center" indent="1"/>
    </xf>
    <xf numFmtId="38" fontId="11" fillId="0" borderId="27" xfId="1" applyFont="1" applyBorder="1" applyAlignment="1">
      <alignment horizontal="right" vertical="center" indent="1"/>
    </xf>
    <xf numFmtId="38" fontId="11" fillId="0" borderId="3" xfId="1" applyFont="1" applyBorder="1" applyAlignment="1">
      <alignment horizontal="right" vertical="center" indent="1"/>
    </xf>
    <xf numFmtId="38" fontId="11" fillId="0" borderId="28" xfId="1" applyFont="1" applyBorder="1" applyAlignment="1">
      <alignment horizontal="right" vertical="center" indent="1"/>
    </xf>
    <xf numFmtId="38" fontId="11" fillId="0" borderId="1" xfId="1" applyFont="1" applyBorder="1" applyAlignment="1">
      <alignment horizontal="right" vertical="center" indent="1"/>
    </xf>
    <xf numFmtId="38" fontId="11" fillId="0" borderId="12" xfId="1" applyFont="1" applyBorder="1" applyAlignment="1">
      <alignment horizontal="right" vertical="center" inden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38" fontId="11" fillId="0" borderId="5" xfId="1" applyFont="1" applyBorder="1" applyAlignment="1">
      <alignment horizontal="right" vertical="center" indent="1"/>
    </xf>
    <xf numFmtId="0" fontId="13" fillId="0" borderId="0" xfId="0" applyFont="1">
      <alignment vertical="center"/>
    </xf>
    <xf numFmtId="38" fontId="11" fillId="0" borderId="22" xfId="1" applyFont="1" applyBorder="1" applyAlignment="1">
      <alignment horizontal="right" vertical="center" indent="1"/>
    </xf>
    <xf numFmtId="38" fontId="11" fillId="0" borderId="24" xfId="1" applyFont="1" applyBorder="1" applyAlignment="1">
      <alignment horizontal="right" vertical="center" indent="1"/>
    </xf>
    <xf numFmtId="38" fontId="11" fillId="0" borderId="23" xfId="1" applyFont="1" applyBorder="1" applyAlignment="1">
      <alignment horizontal="right" vertical="center" indent="1"/>
    </xf>
    <xf numFmtId="0" fontId="11" fillId="0" borderId="23" xfId="0" applyFont="1" applyBorder="1" applyAlignment="1">
      <alignment horizontal="right" vertical="center" inden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lignment vertical="center"/>
    </xf>
    <xf numFmtId="0" fontId="4" fillId="0" borderId="13" xfId="0" applyFont="1" applyBorder="1">
      <alignment vertical="center"/>
    </xf>
    <xf numFmtId="0" fontId="11" fillId="0" borderId="0" xfId="0" applyFont="1">
      <alignment vertical="center"/>
    </xf>
    <xf numFmtId="0" fontId="4" fillId="2" borderId="6" xfId="0" applyFont="1" applyFill="1" applyBorder="1">
      <alignment vertical="center"/>
    </xf>
    <xf numFmtId="0" fontId="4" fillId="2" borderId="30" xfId="0" applyFont="1" applyFill="1" applyBorder="1" applyAlignment="1">
      <alignment horizontal="center" vertical="center"/>
    </xf>
    <xf numFmtId="0" fontId="4" fillId="0" borderId="12" xfId="0" applyFont="1" applyBorder="1" applyAlignment="1">
      <alignment horizontal="center" vertical="center"/>
    </xf>
    <xf numFmtId="0" fontId="11" fillId="0" borderId="10" xfId="0" applyFont="1" applyBorder="1" applyAlignment="1">
      <alignment horizontal="right" vertical="center" indent="1"/>
    </xf>
    <xf numFmtId="0" fontId="11" fillId="0" borderId="20" xfId="0" applyFont="1" applyBorder="1" applyAlignment="1">
      <alignment horizontal="right" vertical="center" indent="1"/>
    </xf>
    <xf numFmtId="38" fontId="11" fillId="0" borderId="21" xfId="1" applyFont="1" applyBorder="1" applyAlignment="1">
      <alignment horizontal="right" vertical="center" indent="1"/>
    </xf>
    <xf numFmtId="0" fontId="3" fillId="0" borderId="0" xfId="0" applyFont="1" applyAlignment="1">
      <alignment horizontal="center" vertical="center"/>
    </xf>
    <xf numFmtId="0" fontId="4" fillId="0" borderId="0" xfId="0" applyFont="1" applyAlignment="1">
      <alignment horizontal="center" vertical="center"/>
    </xf>
    <xf numFmtId="31" fontId="0" fillId="0" borderId="0" xfId="0" applyNumberFormat="1" applyAlignment="1">
      <alignment horizontal="left" vertical="center" indent="1"/>
    </xf>
    <xf numFmtId="0" fontId="4" fillId="2" borderId="16" xfId="0" applyFont="1" applyFill="1" applyBorder="1" applyAlignment="1">
      <alignment horizontal="center" vertical="center"/>
    </xf>
    <xf numFmtId="31" fontId="10" fillId="0" borderId="0" xfId="0" applyNumberFormat="1" applyFont="1" applyAlignment="1">
      <alignment horizontal="center" vertical="center"/>
    </xf>
    <xf numFmtId="0" fontId="4" fillId="2" borderId="15" xfId="0" applyFont="1" applyFill="1" applyBorder="1">
      <alignment vertical="center"/>
    </xf>
    <xf numFmtId="31" fontId="12" fillId="0" borderId="0" xfId="0" applyNumberFormat="1" applyFont="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14" fontId="14" fillId="0" borderId="19" xfId="0" applyNumberFormat="1" applyFont="1" applyBorder="1" applyAlignment="1">
      <alignment horizontal="center" vertical="center"/>
    </xf>
    <xf numFmtId="38" fontId="14" fillId="0" borderId="27" xfId="1" applyFont="1" applyBorder="1" applyAlignment="1">
      <alignment horizontal="right" vertical="center" indent="1"/>
    </xf>
    <xf numFmtId="38" fontId="14" fillId="0" borderId="3" xfId="1" applyFont="1" applyBorder="1" applyAlignment="1">
      <alignment horizontal="right" vertical="center" indent="1"/>
    </xf>
    <xf numFmtId="38" fontId="14" fillId="0" borderId="36" xfId="1" applyFont="1" applyBorder="1" applyAlignment="1">
      <alignment horizontal="right" vertical="center" indent="1"/>
    </xf>
    <xf numFmtId="38" fontId="14" fillId="0" borderId="28" xfId="1" applyFont="1" applyBorder="1" applyAlignment="1">
      <alignment horizontal="right" vertical="center" indent="1"/>
    </xf>
    <xf numFmtId="38" fontId="14" fillId="0" borderId="9" xfId="1" applyFont="1" applyBorder="1" applyAlignment="1">
      <alignment horizontal="right" vertical="center" indent="1"/>
    </xf>
    <xf numFmtId="38" fontId="14" fillId="0" borderId="1" xfId="1" applyFont="1" applyBorder="1" applyAlignment="1">
      <alignment horizontal="right" vertical="center" indent="1"/>
    </xf>
    <xf numFmtId="38" fontId="14" fillId="0" borderId="39" xfId="1" applyFont="1" applyBorder="1" applyAlignment="1">
      <alignment horizontal="right" vertical="center" indent="1"/>
    </xf>
    <xf numFmtId="38" fontId="14" fillId="0" borderId="10" xfId="1" applyFont="1" applyBorder="1" applyAlignment="1">
      <alignment horizontal="right" vertical="center" indent="1"/>
    </xf>
    <xf numFmtId="38" fontId="14" fillId="0" borderId="11" xfId="1" applyFont="1" applyBorder="1" applyAlignment="1">
      <alignment horizontal="right" vertical="center" indent="1"/>
    </xf>
    <xf numFmtId="38" fontId="14" fillId="0" borderId="12" xfId="1" applyFont="1" applyBorder="1" applyAlignment="1">
      <alignment horizontal="right" vertical="center" indent="1"/>
    </xf>
    <xf numFmtId="38" fontId="14" fillId="0" borderId="38" xfId="1" applyFont="1" applyBorder="1" applyAlignment="1">
      <alignment horizontal="right" vertical="center" indent="1"/>
    </xf>
    <xf numFmtId="38" fontId="14" fillId="0" borderId="13" xfId="1" applyFont="1" applyBorder="1" applyAlignment="1">
      <alignment horizontal="right" vertical="center" indent="1"/>
    </xf>
    <xf numFmtId="38" fontId="14" fillId="0" borderId="22" xfId="1" applyFont="1" applyBorder="1" applyAlignment="1">
      <alignment horizontal="right" vertical="center" indent="1"/>
    </xf>
    <xf numFmtId="38" fontId="14" fillId="0" borderId="24" xfId="1" applyFont="1" applyBorder="1" applyAlignment="1">
      <alignment horizontal="right" vertical="center" indent="1"/>
    </xf>
    <xf numFmtId="38" fontId="14" fillId="0" borderId="40" xfId="1" applyFont="1" applyBorder="1" applyAlignment="1">
      <alignment horizontal="right" vertical="center" indent="1"/>
    </xf>
    <xf numFmtId="38" fontId="14" fillId="0" borderId="23" xfId="1" applyFont="1" applyBorder="1" applyAlignment="1">
      <alignment horizontal="right" vertical="center" indent="1"/>
    </xf>
    <xf numFmtId="38" fontId="14" fillId="0" borderId="7" xfId="1" applyFont="1" applyBorder="1" applyAlignment="1">
      <alignment horizontal="right" vertical="center" indent="1"/>
    </xf>
    <xf numFmtId="38" fontId="14" fillId="0" borderId="8" xfId="1" applyFont="1" applyBorder="1" applyAlignment="1">
      <alignment horizontal="right" vertical="center" indent="1"/>
    </xf>
    <xf numFmtId="0" fontId="14" fillId="0" borderId="36" xfId="0" applyFont="1" applyBorder="1" applyAlignment="1">
      <alignment horizontal="center" vertical="center"/>
    </xf>
    <xf numFmtId="0" fontId="14" fillId="0" borderId="28" xfId="0" applyFont="1" applyBorder="1" applyAlignment="1">
      <alignment horizontal="center" vertical="center"/>
    </xf>
    <xf numFmtId="0" fontId="14" fillId="0" borderId="17" xfId="0" applyFont="1" applyBorder="1" applyAlignment="1">
      <alignment horizontal="center" vertical="center"/>
    </xf>
    <xf numFmtId="0" fontId="15" fillId="0" borderId="0" xfId="3" applyFont="1" applyAlignment="1">
      <alignment vertical="center"/>
    </xf>
    <xf numFmtId="0" fontId="16" fillId="0" borderId="0" xfId="0" applyFont="1">
      <alignment vertical="center"/>
    </xf>
    <xf numFmtId="0" fontId="15" fillId="0" borderId="0" xfId="2" applyFont="1">
      <alignment vertical="center"/>
    </xf>
    <xf numFmtId="0" fontId="17" fillId="0" borderId="0" xfId="2" applyFont="1">
      <alignment vertical="center"/>
    </xf>
    <xf numFmtId="0" fontId="10" fillId="0" borderId="0" xfId="0" applyFont="1">
      <alignment vertical="center"/>
    </xf>
    <xf numFmtId="0" fontId="18" fillId="0" borderId="0" xfId="2" applyFont="1">
      <alignment vertical="center"/>
    </xf>
    <xf numFmtId="0" fontId="19" fillId="0" borderId="0" xfId="2" applyFont="1">
      <alignment vertical="center"/>
    </xf>
    <xf numFmtId="0" fontId="20" fillId="0" borderId="0" xfId="2" applyFont="1">
      <alignment vertical="center"/>
    </xf>
    <xf numFmtId="0" fontId="21" fillId="0" borderId="0" xfId="2" applyFont="1">
      <alignment vertical="center"/>
    </xf>
    <xf numFmtId="55" fontId="12" fillId="2" borderId="28" xfId="0" applyNumberFormat="1" applyFont="1" applyFill="1" applyBorder="1" applyAlignment="1">
      <alignment horizontal="left" vertical="center" indent="1"/>
    </xf>
    <xf numFmtId="55" fontId="12" fillId="2" borderId="10" xfId="0" applyNumberFormat="1" applyFont="1" applyFill="1" applyBorder="1" applyAlignment="1">
      <alignment horizontal="left" vertical="center" indent="1"/>
    </xf>
    <xf numFmtId="0" fontId="23" fillId="0" borderId="0" xfId="2" applyFont="1" applyAlignment="1">
      <alignment horizontal="left" vertical="center"/>
    </xf>
    <xf numFmtId="14" fontId="0" fillId="0" borderId="0" xfId="0" applyNumberFormat="1">
      <alignment vertical="center"/>
    </xf>
    <xf numFmtId="176" fontId="4" fillId="0" borderId="19"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20" xfId="0" applyNumberFormat="1" applyFont="1" applyBorder="1">
      <alignment vertical="center"/>
    </xf>
    <xf numFmtId="176" fontId="14" fillId="0" borderId="2" xfId="0" applyNumberFormat="1" applyFont="1" applyBorder="1" applyAlignment="1">
      <alignment horizontal="center" vertical="center"/>
    </xf>
    <xf numFmtId="176" fontId="14" fillId="0" borderId="37" xfId="0" applyNumberFormat="1" applyFont="1" applyBorder="1" applyAlignment="1">
      <alignment horizontal="center" vertical="center"/>
    </xf>
    <xf numFmtId="176" fontId="14" fillId="0" borderId="2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4" fillId="0" borderId="13" xfId="0" applyNumberFormat="1" applyFont="1" applyBorder="1" applyAlignment="1">
      <alignment horizontal="center" vertical="center"/>
    </xf>
    <xf numFmtId="0" fontId="4" fillId="2" borderId="3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3" xfId="0" applyFont="1" applyFill="1" applyBorder="1" applyAlignment="1">
      <alignment horizontal="center" vertical="center"/>
    </xf>
    <xf numFmtId="31" fontId="12" fillId="2" borderId="1" xfId="0" applyNumberFormat="1"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31" fontId="10" fillId="0" borderId="37" xfId="0" applyNumberFormat="1" applyFont="1" applyBorder="1" applyAlignment="1">
      <alignment horizontal="center" vertical="center"/>
    </xf>
    <xf numFmtId="31" fontId="10" fillId="0" borderId="19" xfId="0" applyNumberFormat="1" applyFont="1" applyBorder="1" applyAlignment="1">
      <alignment horizontal="center" vertical="center"/>
    </xf>
    <xf numFmtId="31" fontId="10" fillId="0" borderId="36" xfId="0" applyNumberFormat="1" applyFont="1" applyBorder="1" applyAlignment="1">
      <alignment horizontal="center" vertical="center"/>
    </xf>
    <xf numFmtId="31" fontId="10" fillId="0" borderId="4" xfId="0" applyNumberFormat="1" applyFont="1" applyBorder="1" applyAlignment="1">
      <alignment horizontal="center" vertical="center"/>
    </xf>
    <xf numFmtId="0" fontId="12" fillId="2" borderId="1" xfId="0" applyFont="1" applyFill="1"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center" vertical="center"/>
    </xf>
    <xf numFmtId="31" fontId="12" fillId="2" borderId="39" xfId="0" applyNumberFormat="1" applyFont="1" applyFill="1" applyBorder="1" applyAlignment="1">
      <alignment horizontal="center" vertical="center"/>
    </xf>
    <xf numFmtId="31" fontId="12" fillId="2" borderId="5" xfId="0" applyNumberFormat="1" applyFont="1" applyFill="1" applyBorder="1" applyAlignment="1">
      <alignment horizontal="center" vertical="center"/>
    </xf>
    <xf numFmtId="177" fontId="10" fillId="0" borderId="1" xfId="0" applyNumberFormat="1" applyFont="1" applyBorder="1" applyAlignment="1">
      <alignment horizontal="center" vertical="center"/>
    </xf>
  </cellXfs>
  <cellStyles count="4">
    <cellStyle name="桁区切り" xfId="1" builtinId="6"/>
    <cellStyle name="標準" xfId="0" builtinId="0"/>
    <cellStyle name="標準 2" xfId="2" xr:uid="{EBCBA03F-8768-403A-8FB1-7A1B20785237}"/>
    <cellStyle name="標準 3" xfId="3" xr:uid="{C16A16BB-2E0F-4891-AEFF-98A4B8D7F5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488674</xdr:colOff>
      <xdr:row>10</xdr:row>
      <xdr:rowOff>205655</xdr:rowOff>
    </xdr:from>
    <xdr:to>
      <xdr:col>6</xdr:col>
      <xdr:colOff>493136</xdr:colOff>
      <xdr:row>22</xdr:row>
      <xdr:rowOff>227495</xdr:rowOff>
    </xdr:to>
    <xdr:pic>
      <xdr:nvPicPr>
        <xdr:cNvPr id="2" name="図 1">
          <a:extLst>
            <a:ext uri="{FF2B5EF4-FFF2-40B4-BE49-F238E27FC236}">
              <a16:creationId xmlns:a16="http://schemas.microsoft.com/office/drawing/2014/main" id="{E67474FE-8E3D-4A8D-9D54-5FB53CAFCDAF}"/>
            </a:ext>
          </a:extLst>
        </xdr:cNvPr>
        <xdr:cNvPicPr>
          <a:picLocks noChangeAspect="1"/>
        </xdr:cNvPicPr>
      </xdr:nvPicPr>
      <xdr:blipFill>
        <a:blip xmlns:r="http://schemas.openxmlformats.org/officeDocument/2006/relationships" r:embed="rId1"/>
        <a:stretch>
          <a:fillRect/>
        </a:stretch>
      </xdr:blipFill>
      <xdr:spPr>
        <a:xfrm>
          <a:off x="488674" y="2607612"/>
          <a:ext cx="4230801" cy="2916887"/>
        </a:xfrm>
        <a:prstGeom prst="rect">
          <a:avLst/>
        </a:prstGeom>
        <a:ln w="28575">
          <a:solidFill>
            <a:schemeClr val="accent1"/>
          </a:solidFill>
        </a:ln>
      </xdr:spPr>
    </xdr:pic>
    <xdr:clientData/>
  </xdr:twoCellAnchor>
  <xdr:twoCellAnchor>
    <xdr:from>
      <xdr:col>7</xdr:col>
      <xdr:colOff>619125</xdr:colOff>
      <xdr:row>15</xdr:row>
      <xdr:rowOff>95250</xdr:rowOff>
    </xdr:from>
    <xdr:to>
      <xdr:col>8</xdr:col>
      <xdr:colOff>466725</xdr:colOff>
      <xdr:row>19</xdr:row>
      <xdr:rowOff>28575</xdr:rowOff>
    </xdr:to>
    <xdr:sp macro="" textlink="">
      <xdr:nvSpPr>
        <xdr:cNvPr id="4" name="矢印: 右 3">
          <a:extLst>
            <a:ext uri="{FF2B5EF4-FFF2-40B4-BE49-F238E27FC236}">
              <a16:creationId xmlns:a16="http://schemas.microsoft.com/office/drawing/2014/main" id="{A9A9B89C-3DCE-4797-8C6A-F2C6D696CC84}"/>
            </a:ext>
          </a:extLst>
        </xdr:cNvPr>
        <xdr:cNvSpPr/>
      </xdr:nvSpPr>
      <xdr:spPr>
        <a:xfrm>
          <a:off x="5419725" y="3695700"/>
          <a:ext cx="533400" cy="885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429039</xdr:colOff>
      <xdr:row>13</xdr:row>
      <xdr:rowOff>56736</xdr:rowOff>
    </xdr:from>
    <xdr:to>
      <xdr:col>5</xdr:col>
      <xdr:colOff>238539</xdr:colOff>
      <xdr:row>15</xdr:row>
      <xdr:rowOff>75786</xdr:rowOff>
    </xdr:to>
    <xdr:sp macro="" textlink="">
      <xdr:nvSpPr>
        <xdr:cNvPr id="7" name="楕円 6">
          <a:extLst>
            <a:ext uri="{FF2B5EF4-FFF2-40B4-BE49-F238E27FC236}">
              <a16:creationId xmlns:a16="http://schemas.microsoft.com/office/drawing/2014/main" id="{30B4A3F7-BDC4-4B51-871A-871313B0885F}"/>
            </a:ext>
          </a:extLst>
        </xdr:cNvPr>
        <xdr:cNvSpPr/>
      </xdr:nvSpPr>
      <xdr:spPr>
        <a:xfrm>
          <a:off x="3178865" y="3179279"/>
          <a:ext cx="496957" cy="499442"/>
        </a:xfrm>
        <a:prstGeom prst="ellipse">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8</xdr:col>
      <xdr:colOff>666751</xdr:colOff>
      <xdr:row>10</xdr:row>
      <xdr:rowOff>223038</xdr:rowOff>
    </xdr:from>
    <xdr:to>
      <xdr:col>15</xdr:col>
      <xdr:colOff>106771</xdr:colOff>
      <xdr:row>23</xdr:row>
      <xdr:rowOff>95250</xdr:rowOff>
    </xdr:to>
    <xdr:pic>
      <xdr:nvPicPr>
        <xdr:cNvPr id="3" name="図 2">
          <a:extLst>
            <a:ext uri="{FF2B5EF4-FFF2-40B4-BE49-F238E27FC236}">
              <a16:creationId xmlns:a16="http://schemas.microsoft.com/office/drawing/2014/main" id="{90730577-DB9C-48D9-9DC3-142191535285}"/>
            </a:ext>
          </a:extLst>
        </xdr:cNvPr>
        <xdr:cNvPicPr>
          <a:picLocks noChangeAspect="1"/>
        </xdr:cNvPicPr>
      </xdr:nvPicPr>
      <xdr:blipFill>
        <a:blip xmlns:r="http://schemas.openxmlformats.org/officeDocument/2006/relationships" r:embed="rId2"/>
        <a:stretch>
          <a:fillRect/>
        </a:stretch>
      </xdr:blipFill>
      <xdr:spPr>
        <a:xfrm>
          <a:off x="6109608" y="2672324"/>
          <a:ext cx="4202520" cy="3056283"/>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8D3D7-0152-4429-9E56-A203C4C6E918}">
  <sheetPr>
    <tabColor rgb="FF00B0F0"/>
    <pageSetUpPr fitToPage="1"/>
  </sheetPr>
  <dimension ref="A1:I28"/>
  <sheetViews>
    <sheetView tabSelected="1" zoomScale="85" zoomScaleNormal="85" zoomScaleSheetLayoutView="70" workbookViewId="0">
      <selection activeCell="N12" sqref="N12"/>
    </sheetView>
  </sheetViews>
  <sheetFormatPr defaultColWidth="8.25" defaultRowHeight="15" customHeight="1" x14ac:dyDescent="0.55000000000000004"/>
  <cols>
    <col min="1" max="1" width="6.08203125" style="1" customWidth="1"/>
    <col min="2" max="2" width="16.25" style="1" customWidth="1"/>
    <col min="3" max="7" width="15" style="1" customWidth="1"/>
    <col min="8" max="9" width="14.33203125" style="1" customWidth="1"/>
    <col min="10" max="16384" width="8.25" style="1"/>
  </cols>
  <sheetData>
    <row r="1" spans="1:9" ht="24" customHeight="1" x14ac:dyDescent="0.55000000000000004">
      <c r="A1" s="79" t="s">
        <v>16</v>
      </c>
    </row>
    <row r="3" spans="1:9" customFormat="1" ht="18" x14ac:dyDescent="0.55000000000000004">
      <c r="A3" s="5"/>
      <c r="B3" s="5"/>
      <c r="C3" s="6"/>
    </row>
    <row r="4" spans="1:9" customFormat="1" ht="27" thickBot="1" x14ac:dyDescent="0.6">
      <c r="B4" s="21" t="s">
        <v>27</v>
      </c>
      <c r="G4" s="4"/>
      <c r="H4" s="4"/>
    </row>
    <row r="5" spans="1:9" customFormat="1" ht="23" thickBot="1" x14ac:dyDescent="0.6">
      <c r="A5" s="30"/>
      <c r="B5" s="31"/>
      <c r="C5" s="100" t="s">
        <v>26</v>
      </c>
      <c r="D5" s="102"/>
      <c r="E5" s="102"/>
      <c r="F5" s="102"/>
      <c r="G5" s="101"/>
      <c r="H5" s="103" t="s">
        <v>7</v>
      </c>
      <c r="I5" s="92" t="s">
        <v>8</v>
      </c>
    </row>
    <row r="6" spans="1:9" customFormat="1" ht="38.25" customHeight="1" x14ac:dyDescent="0.55000000000000004">
      <c r="A6" s="30"/>
      <c r="B6" s="32" t="s">
        <v>19</v>
      </c>
      <c r="C6" s="26" t="s">
        <v>12</v>
      </c>
      <c r="D6" s="27" t="s">
        <v>13</v>
      </c>
      <c r="E6" s="27" t="s">
        <v>14</v>
      </c>
      <c r="F6" s="27" t="s">
        <v>24</v>
      </c>
      <c r="G6" s="28"/>
      <c r="H6" s="104"/>
      <c r="I6" s="93"/>
    </row>
    <row r="7" spans="1:9" customFormat="1" ht="38.25" customHeight="1" x14ac:dyDescent="0.55000000000000004">
      <c r="A7" s="30"/>
      <c r="B7" s="18" t="str">
        <f ca="1">備考!$A$28&amp;"度内に
雇用/離職年月日"</f>
        <v>令和4年度内に
雇用/離職年月日</v>
      </c>
      <c r="C7" s="81">
        <v>44682</v>
      </c>
      <c r="D7" s="81">
        <v>44835</v>
      </c>
      <c r="E7" s="82"/>
      <c r="F7" s="82"/>
      <c r="G7" s="83"/>
      <c r="H7" s="104"/>
      <c r="I7" s="93"/>
    </row>
    <row r="8" spans="1:9" customFormat="1" ht="44.25" customHeight="1" thickBot="1" x14ac:dyDescent="0.6">
      <c r="A8" s="30"/>
      <c r="B8" s="19" t="s">
        <v>34</v>
      </c>
      <c r="C8" s="87" t="s">
        <v>42</v>
      </c>
      <c r="D8" s="88" t="s">
        <v>43</v>
      </c>
      <c r="E8" s="88" t="s">
        <v>43</v>
      </c>
      <c r="F8" s="33"/>
      <c r="G8" s="29"/>
      <c r="H8" s="105"/>
      <c r="I8" s="94"/>
    </row>
    <row r="9" spans="1:9" customFormat="1" ht="33.75" customHeight="1" x14ac:dyDescent="0.55000000000000004">
      <c r="A9" s="95" t="s">
        <v>38</v>
      </c>
      <c r="B9" s="77" t="str">
        <f ca="1">備考!$A$28&amp;"4月"</f>
        <v>令和4年4月</v>
      </c>
      <c r="C9" s="13"/>
      <c r="D9" s="14">
        <v>300000</v>
      </c>
      <c r="E9" s="14">
        <v>300000</v>
      </c>
      <c r="F9" s="14">
        <v>300000</v>
      </c>
      <c r="G9" s="15"/>
      <c r="H9" s="7">
        <f>IF(SUM(C9:G9)&lt;&gt;0,SUM(C9:G9),"")</f>
        <v>900000</v>
      </c>
      <c r="I9" s="8">
        <f>IF(COUNTA(C9:G9)&lt;&gt;0,COUNTA(C9:G9),"")</f>
        <v>3</v>
      </c>
    </row>
    <row r="10" spans="1:9" customFormat="1" ht="33.75" customHeight="1" x14ac:dyDescent="0.55000000000000004">
      <c r="A10" s="96"/>
      <c r="B10" s="78" t="str">
        <f ca="1">備考!$A$28&amp;"5月"</f>
        <v>令和4年5月</v>
      </c>
      <c r="C10" s="16">
        <v>300000</v>
      </c>
      <c r="D10" s="16">
        <v>300000</v>
      </c>
      <c r="E10" s="16">
        <v>300000</v>
      </c>
      <c r="F10" s="16">
        <v>300000</v>
      </c>
      <c r="G10" s="10"/>
      <c r="H10" s="9">
        <f t="shared" ref="H10:H21" si="0">IF(SUM(C10:G10)&lt;&gt;0,SUM(C10:G10),"")</f>
        <v>1200000</v>
      </c>
      <c r="I10" s="10">
        <f t="shared" ref="I10:I21" si="1">IF(COUNTA(C10:G10)&lt;&gt;0,COUNTA(C10:G10),"")</f>
        <v>4</v>
      </c>
    </row>
    <row r="11" spans="1:9" customFormat="1" ht="33.75" customHeight="1" x14ac:dyDescent="0.55000000000000004">
      <c r="A11" s="96"/>
      <c r="B11" s="78" t="str">
        <f ca="1">備考!$A$28&amp;"6月"</f>
        <v>令和4年6月</v>
      </c>
      <c r="C11" s="16">
        <v>300000</v>
      </c>
      <c r="D11" s="16">
        <v>300000</v>
      </c>
      <c r="E11" s="16">
        <v>300000</v>
      </c>
      <c r="F11" s="16">
        <v>300000</v>
      </c>
      <c r="G11" s="10"/>
      <c r="H11" s="9">
        <f t="shared" si="0"/>
        <v>1200000</v>
      </c>
      <c r="I11" s="10">
        <f t="shared" si="1"/>
        <v>4</v>
      </c>
    </row>
    <row r="12" spans="1:9" customFormat="1" ht="33.75" customHeight="1" x14ac:dyDescent="0.55000000000000004">
      <c r="A12" s="96"/>
      <c r="B12" s="78" t="str">
        <f ca="1">備考!$A$28&amp;"7月"</f>
        <v>令和4年7月</v>
      </c>
      <c r="C12" s="16">
        <v>300000</v>
      </c>
      <c r="D12" s="16">
        <v>300000</v>
      </c>
      <c r="E12" s="16">
        <v>300000</v>
      </c>
      <c r="F12" s="16">
        <v>300000</v>
      </c>
      <c r="G12" s="10"/>
      <c r="H12" s="9">
        <f>IF(SUM(C12:G12)&lt;&gt;0,SUM(C12:G12),"")</f>
        <v>1200000</v>
      </c>
      <c r="I12" s="10">
        <f t="shared" si="1"/>
        <v>4</v>
      </c>
    </row>
    <row r="13" spans="1:9" customFormat="1" ht="33.75" customHeight="1" x14ac:dyDescent="0.55000000000000004">
      <c r="A13" s="96"/>
      <c r="B13" s="78" t="str">
        <f ca="1">備考!$A$28&amp;"8月"</f>
        <v>令和4年8月</v>
      </c>
      <c r="C13" s="16">
        <v>300000</v>
      </c>
      <c r="D13" s="16">
        <v>300000</v>
      </c>
      <c r="E13" s="16">
        <v>300000</v>
      </c>
      <c r="F13" s="16">
        <v>300000</v>
      </c>
      <c r="G13" s="10"/>
      <c r="H13" s="9">
        <f t="shared" si="0"/>
        <v>1200000</v>
      </c>
      <c r="I13" s="10">
        <f t="shared" si="1"/>
        <v>4</v>
      </c>
    </row>
    <row r="14" spans="1:9" customFormat="1" ht="33.75" customHeight="1" x14ac:dyDescent="0.55000000000000004">
      <c r="A14" s="96"/>
      <c r="B14" s="78" t="str">
        <f ca="1">備考!$A$28&amp;"9月"</f>
        <v>令和4年9月</v>
      </c>
      <c r="C14" s="16">
        <v>300000</v>
      </c>
      <c r="D14" s="16">
        <v>300000</v>
      </c>
      <c r="E14" s="16">
        <v>300000</v>
      </c>
      <c r="F14" s="16">
        <v>300000</v>
      </c>
      <c r="G14" s="10"/>
      <c r="H14" s="9">
        <f t="shared" si="0"/>
        <v>1200000</v>
      </c>
      <c r="I14" s="10">
        <f t="shared" si="1"/>
        <v>4</v>
      </c>
    </row>
    <row r="15" spans="1:9" customFormat="1" ht="33.75" customHeight="1" x14ac:dyDescent="0.55000000000000004">
      <c r="A15" s="96"/>
      <c r="B15" s="78" t="str">
        <f ca="1">備考!$A$28&amp;"10月"</f>
        <v>令和4年10月</v>
      </c>
      <c r="C15" s="16">
        <v>300000</v>
      </c>
      <c r="D15" s="16">
        <v>300000</v>
      </c>
      <c r="E15" s="16">
        <v>300000</v>
      </c>
      <c r="F15" s="16">
        <v>300000</v>
      </c>
      <c r="G15" s="10"/>
      <c r="H15" s="9">
        <f t="shared" si="0"/>
        <v>1200000</v>
      </c>
      <c r="I15" s="10">
        <f t="shared" si="1"/>
        <v>4</v>
      </c>
    </row>
    <row r="16" spans="1:9" customFormat="1" ht="33.75" customHeight="1" x14ac:dyDescent="0.55000000000000004">
      <c r="A16" s="96"/>
      <c r="B16" s="78" t="str">
        <f ca="1">備考!$A$28&amp;"11月"</f>
        <v>令和4年11月</v>
      </c>
      <c r="C16" s="16">
        <v>300000</v>
      </c>
      <c r="D16" s="16"/>
      <c r="E16" s="16">
        <v>300000</v>
      </c>
      <c r="F16" s="16">
        <v>300000</v>
      </c>
      <c r="G16" s="10"/>
      <c r="H16" s="9">
        <f t="shared" si="0"/>
        <v>900000</v>
      </c>
      <c r="I16" s="10">
        <f t="shared" si="1"/>
        <v>3</v>
      </c>
    </row>
    <row r="17" spans="1:9" customFormat="1" ht="33.75" customHeight="1" x14ac:dyDescent="0.55000000000000004">
      <c r="A17" s="96"/>
      <c r="B17" s="78" t="str">
        <f ca="1">備考!$A$28&amp;"12月"</f>
        <v>令和4年12月</v>
      </c>
      <c r="C17" s="16">
        <v>300000</v>
      </c>
      <c r="D17" s="16"/>
      <c r="E17" s="16">
        <v>300000</v>
      </c>
      <c r="F17" s="16">
        <v>300000</v>
      </c>
      <c r="G17" s="10"/>
      <c r="H17" s="9">
        <f t="shared" si="0"/>
        <v>900000</v>
      </c>
      <c r="I17" s="10">
        <f t="shared" si="1"/>
        <v>3</v>
      </c>
    </row>
    <row r="18" spans="1:9" customFormat="1" ht="33.75" customHeight="1" x14ac:dyDescent="0.55000000000000004">
      <c r="A18" s="96"/>
      <c r="B18" s="78" t="str">
        <f ca="1">備考!$B$28&amp;"1月"</f>
        <v>令和5年1月</v>
      </c>
      <c r="C18" s="16">
        <v>300000</v>
      </c>
      <c r="D18" s="16"/>
      <c r="E18" s="16">
        <v>300000</v>
      </c>
      <c r="F18" s="16">
        <v>300000</v>
      </c>
      <c r="G18" s="10"/>
      <c r="H18" s="9">
        <f t="shared" si="0"/>
        <v>900000</v>
      </c>
      <c r="I18" s="10">
        <f t="shared" si="1"/>
        <v>3</v>
      </c>
    </row>
    <row r="19" spans="1:9" customFormat="1" ht="33.75" customHeight="1" x14ac:dyDescent="0.55000000000000004">
      <c r="A19" s="96"/>
      <c r="B19" s="78" t="str">
        <f ca="1">備考!$B$28&amp;"2月"</f>
        <v>令和5年2月</v>
      </c>
      <c r="C19" s="16">
        <v>300000</v>
      </c>
      <c r="D19" s="16"/>
      <c r="E19" s="16">
        <v>300000</v>
      </c>
      <c r="F19" s="16">
        <v>300000</v>
      </c>
      <c r="G19" s="10"/>
      <c r="H19" s="9">
        <f t="shared" si="0"/>
        <v>900000</v>
      </c>
      <c r="I19" s="10">
        <f t="shared" si="1"/>
        <v>3</v>
      </c>
    </row>
    <row r="20" spans="1:9" customFormat="1" ht="33.75" customHeight="1" x14ac:dyDescent="0.55000000000000004">
      <c r="A20" s="97"/>
      <c r="B20" s="78" t="str">
        <f ca="1">備考!$B$28&amp;"3月"</f>
        <v>令和5年3月</v>
      </c>
      <c r="C20" s="16">
        <v>300000</v>
      </c>
      <c r="D20" s="16"/>
      <c r="E20" s="16">
        <v>300000</v>
      </c>
      <c r="F20" s="16">
        <v>300000</v>
      </c>
      <c r="G20" s="10"/>
      <c r="H20" s="9">
        <f t="shared" si="0"/>
        <v>900000</v>
      </c>
      <c r="I20" s="10">
        <f t="shared" si="1"/>
        <v>3</v>
      </c>
    </row>
    <row r="21" spans="1:9" customFormat="1" ht="33.75" customHeight="1" x14ac:dyDescent="0.55000000000000004">
      <c r="A21" s="98" t="s">
        <v>10</v>
      </c>
      <c r="B21" s="34" t="s">
        <v>15</v>
      </c>
      <c r="C21" s="36">
        <v>100000</v>
      </c>
      <c r="D21" s="16">
        <v>100000</v>
      </c>
      <c r="E21" s="20">
        <v>100000</v>
      </c>
      <c r="F21" s="20">
        <v>100000</v>
      </c>
      <c r="G21" s="10"/>
      <c r="H21" s="9">
        <f t="shared" si="0"/>
        <v>400000</v>
      </c>
      <c r="I21" s="10">
        <f t="shared" si="1"/>
        <v>4</v>
      </c>
    </row>
    <row r="22" spans="1:9" customFormat="1" ht="33.75" customHeight="1" thickBot="1" x14ac:dyDescent="0.6">
      <c r="A22" s="99"/>
      <c r="B22" s="35"/>
      <c r="C22" s="11"/>
      <c r="D22" s="17"/>
      <c r="E22" s="17"/>
      <c r="F22" s="17"/>
      <c r="G22" s="12"/>
      <c r="H22" s="11" t="str">
        <f t="shared" ref="H22" si="2">IF(SUM(C22:G22)&lt;&gt;0,SUM(C22:G22),"")</f>
        <v/>
      </c>
      <c r="I22" s="12" t="str">
        <f t="shared" ref="I22" si="3">IF(COUNTA(C22:G22)&lt;&gt;0,COUNTA(C22:G22),"")</f>
        <v/>
      </c>
    </row>
    <row r="23" spans="1:9" customFormat="1" ht="33.75" customHeight="1" thickBot="1" x14ac:dyDescent="0.6">
      <c r="A23" s="100" t="s">
        <v>9</v>
      </c>
      <c r="B23" s="101"/>
      <c r="C23" s="22">
        <f>IF(SUM(C9:C22)&lt;&gt;0,SUM(C9:C22),"")</f>
        <v>3400000</v>
      </c>
      <c r="D23" s="23">
        <f t="shared" ref="D23:G23" si="4">IF(SUM(D9:D22)&lt;&gt;0,SUM(D9:D22),"")</f>
        <v>2200000</v>
      </c>
      <c r="E23" s="23">
        <f t="shared" si="4"/>
        <v>3700000</v>
      </c>
      <c r="F23" s="23">
        <f t="shared" si="4"/>
        <v>3700000</v>
      </c>
      <c r="G23" s="24" t="str">
        <f t="shared" si="4"/>
        <v/>
      </c>
      <c r="H23" s="22">
        <v>3700000</v>
      </c>
      <c r="I23" s="25"/>
    </row>
    <row r="24" spans="1:9" ht="18.75" customHeight="1" x14ac:dyDescent="0.55000000000000004"/>
    <row r="25" spans="1:9" ht="22.5" customHeight="1" x14ac:dyDescent="0.55000000000000004">
      <c r="A25" s="70" t="s">
        <v>22</v>
      </c>
      <c r="B25" s="3"/>
    </row>
    <row r="26" spans="1:9" ht="22.5" customHeight="1" x14ac:dyDescent="0.55000000000000004">
      <c r="A26" s="70" t="s">
        <v>30</v>
      </c>
      <c r="B26" s="3"/>
    </row>
    <row r="27" spans="1:9" ht="22.5" customHeight="1" x14ac:dyDescent="0.55000000000000004">
      <c r="A27" s="70" t="s">
        <v>23</v>
      </c>
      <c r="D27" s="2"/>
      <c r="E27" s="2"/>
    </row>
    <row r="28" spans="1:9" ht="22.5" customHeight="1" x14ac:dyDescent="0.55000000000000004">
      <c r="A28" s="70" t="s">
        <v>31</v>
      </c>
    </row>
  </sheetData>
  <mergeCells count="6">
    <mergeCell ref="I5:I8"/>
    <mergeCell ref="A9:A20"/>
    <mergeCell ref="A21:A22"/>
    <mergeCell ref="A23:B23"/>
    <mergeCell ref="C5:G5"/>
    <mergeCell ref="H5:H8"/>
  </mergeCells>
  <phoneticPr fontId="2"/>
  <pageMargins left="0.7" right="0.7"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995A-70D0-4D9C-ACF3-88871E74E668}">
  <sheetPr>
    <tabColor theme="5" tint="0.79998168889431442"/>
    <outlinePr summaryBelow="0" summaryRight="0"/>
    <pageSetUpPr fitToPage="1"/>
  </sheetPr>
  <dimension ref="A1:X163"/>
  <sheetViews>
    <sheetView view="pageBreakPreview" zoomScale="55" zoomScaleNormal="55" zoomScaleSheetLayoutView="55" workbookViewId="0">
      <pane xSplit="2" ySplit="13" topLeftCell="D14" activePane="bottomRight" state="frozen"/>
      <selection pane="topRight" activeCell="C1" sqref="C1"/>
      <selection pane="bottomLeft" activeCell="A14" sqref="A14"/>
      <selection pane="bottomRight" activeCell="W7" sqref="W7"/>
    </sheetView>
  </sheetViews>
  <sheetFormatPr defaultRowHeight="18" outlineLevelRow="1" outlineLevelCol="1" x14ac:dyDescent="0.55000000000000004"/>
  <cols>
    <col min="1" max="1" width="8.58203125" customWidth="1"/>
    <col min="2" max="2" width="16" customWidth="1"/>
    <col min="3" max="6" width="14.58203125" customWidth="1"/>
    <col min="7" max="7" width="14.58203125" customWidth="1" collapsed="1"/>
    <col min="8" max="22" width="14.58203125" hidden="1" customWidth="1" outlineLevel="1"/>
    <col min="23" max="23" width="18" customWidth="1"/>
    <col min="24" max="24" width="14.33203125" customWidth="1"/>
    <col min="35" max="35" width="9" customWidth="1"/>
  </cols>
  <sheetData>
    <row r="1" spans="1:24" ht="26.5" x14ac:dyDescent="0.55000000000000004">
      <c r="A1" s="21" t="s">
        <v>5</v>
      </c>
    </row>
    <row r="2" spans="1:24" ht="22.5" customHeight="1" outlineLevel="1" x14ac:dyDescent="0.55000000000000004">
      <c r="A2" s="113" t="s">
        <v>4</v>
      </c>
      <c r="B2" s="114"/>
      <c r="C2" s="114"/>
      <c r="D2" s="114"/>
      <c r="E2" s="119" t="s">
        <v>0</v>
      </c>
      <c r="F2" s="120"/>
      <c r="G2" s="43"/>
      <c r="H2" s="43"/>
      <c r="I2" s="43"/>
      <c r="J2" s="43"/>
      <c r="K2" s="43"/>
      <c r="L2" s="43"/>
      <c r="M2" s="43"/>
      <c r="N2" s="43"/>
      <c r="O2" s="43"/>
      <c r="P2" s="43"/>
      <c r="Q2" s="43"/>
      <c r="R2" s="43"/>
      <c r="S2" s="43"/>
      <c r="T2" s="43"/>
      <c r="U2" s="43"/>
      <c r="W2" s="113" t="s">
        <v>3</v>
      </c>
      <c r="X2" s="113"/>
    </row>
    <row r="3" spans="1:24" ht="22.5" customHeight="1" outlineLevel="1" x14ac:dyDescent="0.55000000000000004">
      <c r="A3" s="113"/>
      <c r="B3" s="107"/>
      <c r="C3" s="107"/>
      <c r="D3" s="107"/>
      <c r="E3" s="115"/>
      <c r="F3" s="116"/>
      <c r="G3" s="5"/>
      <c r="H3" s="5"/>
      <c r="I3" s="5"/>
      <c r="J3" s="5"/>
      <c r="K3" s="5"/>
      <c r="L3" s="5"/>
      <c r="M3" s="5"/>
      <c r="N3" s="5"/>
      <c r="O3" s="5"/>
      <c r="P3" s="5"/>
      <c r="Q3" s="5"/>
      <c r="R3" s="5"/>
      <c r="S3" s="5"/>
      <c r="T3" s="5"/>
      <c r="U3" s="5"/>
      <c r="W3" s="121"/>
      <c r="X3" s="121"/>
    </row>
    <row r="4" spans="1:24" ht="22.5" customHeight="1" outlineLevel="1" x14ac:dyDescent="0.55000000000000004">
      <c r="A4" s="113" t="s">
        <v>1</v>
      </c>
      <c r="B4" s="107"/>
      <c r="C4" s="107"/>
      <c r="D4" s="107"/>
      <c r="E4" s="117"/>
      <c r="F4" s="118"/>
      <c r="G4" s="5"/>
      <c r="H4" s="5"/>
      <c r="I4" s="5"/>
      <c r="J4" s="5"/>
      <c r="K4" s="5"/>
      <c r="L4" s="5"/>
      <c r="M4" s="5"/>
      <c r="N4" s="5"/>
      <c r="O4" s="5"/>
      <c r="P4" s="5"/>
      <c r="Q4" s="5"/>
      <c r="R4" s="5"/>
      <c r="S4" s="5"/>
      <c r="T4" s="5"/>
      <c r="U4" s="5"/>
      <c r="W4" s="121"/>
      <c r="X4" s="121"/>
    </row>
    <row r="5" spans="1:24" ht="22.5" customHeight="1" outlineLevel="1" x14ac:dyDescent="0.55000000000000004">
      <c r="A5" s="113"/>
      <c r="B5" s="107"/>
      <c r="C5" s="107"/>
      <c r="D5" s="107"/>
      <c r="E5" s="119" t="s">
        <v>6</v>
      </c>
      <c r="F5" s="120"/>
      <c r="G5" s="43"/>
      <c r="H5" s="43"/>
      <c r="I5" s="43"/>
      <c r="J5" s="43"/>
      <c r="K5" s="43"/>
      <c r="L5" s="43"/>
      <c r="M5" s="43"/>
      <c r="N5" s="43"/>
      <c r="O5" s="43"/>
      <c r="P5" s="43"/>
      <c r="Q5" s="43"/>
      <c r="R5" s="43"/>
      <c r="S5" s="43"/>
      <c r="T5" s="43"/>
      <c r="U5" s="43"/>
    </row>
    <row r="6" spans="1:24" ht="22.5" customHeight="1" outlineLevel="1" x14ac:dyDescent="0.55000000000000004">
      <c r="A6" s="106" t="s">
        <v>2</v>
      </c>
      <c r="B6" s="107"/>
      <c r="C6" s="107"/>
      <c r="D6" s="107"/>
      <c r="E6" s="109"/>
      <c r="F6" s="110"/>
      <c r="G6" s="41"/>
      <c r="H6" s="41"/>
      <c r="I6" s="41"/>
      <c r="J6" s="41"/>
      <c r="K6" s="41"/>
      <c r="L6" s="41"/>
      <c r="M6" s="41"/>
      <c r="N6" s="41"/>
      <c r="O6" s="41"/>
      <c r="P6" s="41"/>
      <c r="Q6" s="41"/>
      <c r="R6" s="41"/>
      <c r="S6" s="41"/>
      <c r="T6" s="41"/>
      <c r="U6" s="41"/>
    </row>
    <row r="7" spans="1:24" ht="22.5" customHeight="1" outlineLevel="1" x14ac:dyDescent="0.55000000000000004">
      <c r="A7" s="106"/>
      <c r="B7" s="108"/>
      <c r="C7" s="108"/>
      <c r="D7" s="108"/>
      <c r="E7" s="111"/>
      <c r="F7" s="112"/>
      <c r="G7" s="41"/>
      <c r="H7" s="41"/>
      <c r="I7" s="41"/>
      <c r="J7" s="41"/>
      <c r="K7" s="41"/>
      <c r="L7" s="41"/>
      <c r="M7" s="41"/>
      <c r="N7" s="41"/>
      <c r="O7" s="41"/>
      <c r="P7" s="41"/>
      <c r="Q7" s="41"/>
      <c r="R7" s="41"/>
      <c r="S7" s="41"/>
      <c r="T7" s="41"/>
      <c r="U7" s="41"/>
      <c r="W7" s="6"/>
    </row>
    <row r="8" spans="1:24" ht="18" customHeight="1" outlineLevel="1" x14ac:dyDescent="0.55000000000000004">
      <c r="C8" s="38"/>
      <c r="D8" s="37"/>
      <c r="E8" s="39"/>
      <c r="F8" s="39"/>
      <c r="G8" s="39"/>
      <c r="H8" s="39"/>
      <c r="I8" s="39"/>
      <c r="J8" s="39"/>
      <c r="K8" s="39"/>
      <c r="L8" s="39"/>
      <c r="M8" s="39"/>
      <c r="N8" s="39"/>
      <c r="O8" s="39"/>
      <c r="P8" s="39"/>
      <c r="Q8" s="39"/>
      <c r="R8" s="39"/>
      <c r="S8" s="39"/>
      <c r="T8" s="39"/>
      <c r="U8" s="39"/>
      <c r="V8" s="39"/>
      <c r="W8" s="39"/>
    </row>
    <row r="9" spans="1:24" ht="27" thickBot="1" x14ac:dyDescent="0.6">
      <c r="A9" s="21" t="s">
        <v>28</v>
      </c>
      <c r="V9" s="4"/>
      <c r="W9" s="4"/>
    </row>
    <row r="10" spans="1:24" ht="23" outlineLevel="1" thickBot="1" x14ac:dyDescent="0.6">
      <c r="A10" s="30"/>
      <c r="B10" s="31"/>
      <c r="C10" s="100" t="s">
        <v>26</v>
      </c>
      <c r="D10" s="102"/>
      <c r="E10" s="102"/>
      <c r="F10" s="102"/>
      <c r="G10" s="102"/>
      <c r="H10" s="40"/>
      <c r="I10" s="40"/>
      <c r="J10" s="40"/>
      <c r="K10" s="40"/>
      <c r="L10" s="40"/>
      <c r="M10" s="40"/>
      <c r="N10" s="40"/>
      <c r="O10" s="40"/>
      <c r="P10" s="40"/>
      <c r="Q10" s="40"/>
      <c r="R10" s="40"/>
      <c r="S10" s="40"/>
      <c r="T10" s="40"/>
      <c r="U10" s="40"/>
      <c r="V10" s="42"/>
      <c r="W10" s="103" t="s">
        <v>7</v>
      </c>
      <c r="X10" s="92" t="s">
        <v>8</v>
      </c>
    </row>
    <row r="11" spans="1:24" ht="38.25" customHeight="1" outlineLevel="1" x14ac:dyDescent="0.55000000000000004">
      <c r="A11" s="30"/>
      <c r="B11" s="32" t="s">
        <v>19</v>
      </c>
      <c r="C11" s="44"/>
      <c r="D11" s="45"/>
      <c r="E11" s="45"/>
      <c r="F11" s="45"/>
      <c r="G11" s="65"/>
      <c r="H11" s="65"/>
      <c r="I11" s="65"/>
      <c r="J11" s="65"/>
      <c r="K11" s="65"/>
      <c r="L11" s="65"/>
      <c r="M11" s="65"/>
      <c r="N11" s="65"/>
      <c r="O11" s="65"/>
      <c r="P11" s="65"/>
      <c r="Q11" s="65"/>
      <c r="R11" s="65"/>
      <c r="S11" s="65"/>
      <c r="T11" s="65"/>
      <c r="U11" s="65"/>
      <c r="V11" s="66"/>
      <c r="W11" s="104"/>
      <c r="X11" s="93"/>
    </row>
    <row r="12" spans="1:24" ht="38.25" customHeight="1" outlineLevel="1" x14ac:dyDescent="0.55000000000000004">
      <c r="A12" s="30"/>
      <c r="B12" s="18" t="str">
        <f ca="1">備考!$A$28&amp;"度内に
雇用/離職年月日"</f>
        <v>令和4年度内に
雇用/離職年月日</v>
      </c>
      <c r="C12" s="46"/>
      <c r="D12" s="81"/>
      <c r="E12" s="84"/>
      <c r="F12" s="84"/>
      <c r="G12" s="85"/>
      <c r="H12" s="85"/>
      <c r="I12" s="85"/>
      <c r="J12" s="85"/>
      <c r="K12" s="85"/>
      <c r="L12" s="85"/>
      <c r="M12" s="85"/>
      <c r="N12" s="85"/>
      <c r="O12" s="85"/>
      <c r="P12" s="85"/>
      <c r="Q12" s="85"/>
      <c r="R12" s="85"/>
      <c r="S12" s="85"/>
      <c r="T12" s="85"/>
      <c r="U12" s="85"/>
      <c r="V12" s="86"/>
      <c r="W12" s="104"/>
      <c r="X12" s="93"/>
    </row>
    <row r="13" spans="1:24" ht="44.25" customHeight="1" outlineLevel="1" thickBot="1" x14ac:dyDescent="0.6">
      <c r="A13" s="30"/>
      <c r="B13" s="19" t="s">
        <v>35</v>
      </c>
      <c r="C13" s="67"/>
      <c r="D13" s="89"/>
      <c r="E13" s="89"/>
      <c r="F13" s="89"/>
      <c r="G13" s="90"/>
      <c r="H13" s="90"/>
      <c r="I13" s="90"/>
      <c r="J13" s="90"/>
      <c r="K13" s="90"/>
      <c r="L13" s="90"/>
      <c r="M13" s="90"/>
      <c r="N13" s="90"/>
      <c r="O13" s="90"/>
      <c r="P13" s="90"/>
      <c r="Q13" s="90"/>
      <c r="R13" s="90"/>
      <c r="S13" s="90"/>
      <c r="T13" s="90"/>
      <c r="U13" s="90"/>
      <c r="V13" s="91"/>
      <c r="W13" s="105"/>
      <c r="X13" s="94"/>
    </row>
    <row r="14" spans="1:24" ht="33.75" customHeight="1" outlineLevel="1" x14ac:dyDescent="0.55000000000000004">
      <c r="A14" s="95" t="s">
        <v>38</v>
      </c>
      <c r="B14" s="77" t="str">
        <f ca="1">備考!$A$28&amp;"4月"</f>
        <v>令和4年4月</v>
      </c>
      <c r="C14" s="47"/>
      <c r="D14" s="48"/>
      <c r="E14" s="48"/>
      <c r="F14" s="48"/>
      <c r="G14" s="49"/>
      <c r="H14" s="49"/>
      <c r="I14" s="49"/>
      <c r="J14" s="49"/>
      <c r="K14" s="49"/>
      <c r="L14" s="49"/>
      <c r="M14" s="49"/>
      <c r="N14" s="49"/>
      <c r="O14" s="49"/>
      <c r="P14" s="49"/>
      <c r="Q14" s="49"/>
      <c r="R14" s="49"/>
      <c r="S14" s="49"/>
      <c r="T14" s="49"/>
      <c r="U14" s="49"/>
      <c r="V14" s="50"/>
      <c r="W14" s="63" t="str">
        <f>IF(SUM(C14:V14)&lt;&gt;0,SUM(C14:V14),"")</f>
        <v/>
      </c>
      <c r="X14" s="64" t="str">
        <f>IF(COUNTA(C14:V14)&lt;&gt;0,COUNTA(C14:V14),"")</f>
        <v/>
      </c>
    </row>
    <row r="15" spans="1:24" ht="33.75" customHeight="1" outlineLevel="1" x14ac:dyDescent="0.55000000000000004">
      <c r="A15" s="96"/>
      <c r="B15" s="78" t="str">
        <f ca="1">備考!$A$28&amp;"5月"</f>
        <v>令和4年5月</v>
      </c>
      <c r="C15" s="51"/>
      <c r="D15" s="52"/>
      <c r="E15" s="52"/>
      <c r="F15" s="52"/>
      <c r="G15" s="53"/>
      <c r="H15" s="53"/>
      <c r="I15" s="53"/>
      <c r="J15" s="53"/>
      <c r="K15" s="53"/>
      <c r="L15" s="53"/>
      <c r="M15" s="53"/>
      <c r="N15" s="53"/>
      <c r="O15" s="53"/>
      <c r="P15" s="53"/>
      <c r="Q15" s="53"/>
      <c r="R15" s="53"/>
      <c r="S15" s="53"/>
      <c r="T15" s="53"/>
      <c r="U15" s="53"/>
      <c r="V15" s="54"/>
      <c r="W15" s="51" t="str">
        <f>IF(SUM(C15:V15)&lt;&gt;0,SUM(C15:V15),"")</f>
        <v/>
      </c>
      <c r="X15" s="54" t="str">
        <f t="shared" ref="X15:X27" si="0">IF(COUNTA(C15:V15)&lt;&gt;0,COUNTA(C15:V15),"")</f>
        <v/>
      </c>
    </row>
    <row r="16" spans="1:24" ht="33.75" customHeight="1" outlineLevel="1" x14ac:dyDescent="0.55000000000000004">
      <c r="A16" s="96"/>
      <c r="B16" s="78" t="str">
        <f ca="1">備考!$A$28&amp;"6月"</f>
        <v>令和4年6月</v>
      </c>
      <c r="C16" s="51"/>
      <c r="D16" s="52"/>
      <c r="E16" s="52"/>
      <c r="F16" s="52"/>
      <c r="G16" s="53"/>
      <c r="H16" s="53"/>
      <c r="I16" s="53"/>
      <c r="J16" s="53"/>
      <c r="K16" s="53"/>
      <c r="L16" s="53"/>
      <c r="M16" s="53"/>
      <c r="N16" s="53"/>
      <c r="O16" s="53"/>
      <c r="P16" s="53"/>
      <c r="Q16" s="53"/>
      <c r="R16" s="53"/>
      <c r="S16" s="53"/>
      <c r="T16" s="53"/>
      <c r="U16" s="53"/>
      <c r="V16" s="54"/>
      <c r="W16" s="51" t="str">
        <f t="shared" ref="W16:W27" si="1">IF(SUM(C16:V16)&lt;&gt;0,SUM(C16:V16),"")</f>
        <v/>
      </c>
      <c r="X16" s="54" t="str">
        <f t="shared" si="0"/>
        <v/>
      </c>
    </row>
    <row r="17" spans="1:24" ht="33.75" customHeight="1" outlineLevel="1" x14ac:dyDescent="0.55000000000000004">
      <c r="A17" s="96"/>
      <c r="B17" s="78" t="str">
        <f ca="1">備考!$A$28&amp;"7月"</f>
        <v>令和4年7月</v>
      </c>
      <c r="C17" s="51"/>
      <c r="D17" s="52"/>
      <c r="E17" s="52"/>
      <c r="F17" s="52"/>
      <c r="G17" s="53"/>
      <c r="H17" s="53"/>
      <c r="I17" s="53"/>
      <c r="J17" s="53"/>
      <c r="K17" s="53"/>
      <c r="L17" s="53"/>
      <c r="M17" s="53"/>
      <c r="N17" s="53"/>
      <c r="O17" s="53"/>
      <c r="P17" s="53"/>
      <c r="Q17" s="53"/>
      <c r="R17" s="53"/>
      <c r="S17" s="53"/>
      <c r="T17" s="53"/>
      <c r="U17" s="53"/>
      <c r="V17" s="54"/>
      <c r="W17" s="51" t="str">
        <f>IF(SUM(C17:V17)&lt;&gt;0,SUM(C17:V17),"")</f>
        <v/>
      </c>
      <c r="X17" s="54" t="str">
        <f t="shared" si="0"/>
        <v/>
      </c>
    </row>
    <row r="18" spans="1:24" ht="33.75" customHeight="1" outlineLevel="1" x14ac:dyDescent="0.55000000000000004">
      <c r="A18" s="96"/>
      <c r="B18" s="78" t="str">
        <f ca="1">備考!$A$28&amp;"8月"</f>
        <v>令和4年8月</v>
      </c>
      <c r="C18" s="51"/>
      <c r="D18" s="52"/>
      <c r="E18" s="52"/>
      <c r="F18" s="52"/>
      <c r="G18" s="53"/>
      <c r="H18" s="53"/>
      <c r="I18" s="53"/>
      <c r="J18" s="53"/>
      <c r="K18" s="53"/>
      <c r="L18" s="53"/>
      <c r="M18" s="53"/>
      <c r="N18" s="53"/>
      <c r="O18" s="53"/>
      <c r="P18" s="53"/>
      <c r="Q18" s="53"/>
      <c r="R18" s="53"/>
      <c r="S18" s="53"/>
      <c r="T18" s="53"/>
      <c r="U18" s="53"/>
      <c r="V18" s="54"/>
      <c r="W18" s="51" t="str">
        <f t="shared" si="1"/>
        <v/>
      </c>
      <c r="X18" s="54" t="str">
        <f t="shared" si="0"/>
        <v/>
      </c>
    </row>
    <row r="19" spans="1:24" ht="33.75" customHeight="1" outlineLevel="1" x14ac:dyDescent="0.55000000000000004">
      <c r="A19" s="96"/>
      <c r="B19" s="78" t="str">
        <f ca="1">備考!$A$28&amp;"9月"</f>
        <v>令和4年9月</v>
      </c>
      <c r="C19" s="51"/>
      <c r="D19" s="52"/>
      <c r="E19" s="52"/>
      <c r="F19" s="52"/>
      <c r="G19" s="53"/>
      <c r="H19" s="53"/>
      <c r="I19" s="53"/>
      <c r="J19" s="53"/>
      <c r="K19" s="53"/>
      <c r="L19" s="53"/>
      <c r="M19" s="53"/>
      <c r="N19" s="53"/>
      <c r="O19" s="53"/>
      <c r="P19" s="53"/>
      <c r="Q19" s="53"/>
      <c r="R19" s="53"/>
      <c r="S19" s="53"/>
      <c r="T19" s="53"/>
      <c r="U19" s="53"/>
      <c r="V19" s="54"/>
      <c r="W19" s="51" t="str">
        <f t="shared" si="1"/>
        <v/>
      </c>
      <c r="X19" s="54" t="str">
        <f t="shared" si="0"/>
        <v/>
      </c>
    </row>
    <row r="20" spans="1:24" ht="33.75" customHeight="1" outlineLevel="1" x14ac:dyDescent="0.55000000000000004">
      <c r="A20" s="96"/>
      <c r="B20" s="78" t="str">
        <f ca="1">備考!$A$28&amp;"10月"</f>
        <v>令和4年10月</v>
      </c>
      <c r="C20" s="51"/>
      <c r="D20" s="52"/>
      <c r="E20" s="52"/>
      <c r="F20" s="52"/>
      <c r="G20" s="53"/>
      <c r="H20" s="53"/>
      <c r="I20" s="53"/>
      <c r="J20" s="53"/>
      <c r="K20" s="53"/>
      <c r="L20" s="53"/>
      <c r="M20" s="53"/>
      <c r="N20" s="53"/>
      <c r="O20" s="53"/>
      <c r="P20" s="53"/>
      <c r="Q20" s="53"/>
      <c r="R20" s="53"/>
      <c r="S20" s="53"/>
      <c r="T20" s="53"/>
      <c r="U20" s="53"/>
      <c r="V20" s="54"/>
      <c r="W20" s="51" t="str">
        <f t="shared" si="1"/>
        <v/>
      </c>
      <c r="X20" s="54" t="str">
        <f t="shared" si="0"/>
        <v/>
      </c>
    </row>
    <row r="21" spans="1:24" ht="33.75" customHeight="1" outlineLevel="1" x14ac:dyDescent="0.55000000000000004">
      <c r="A21" s="96"/>
      <c r="B21" s="78" t="str">
        <f ca="1">備考!$A$28&amp;"11月"</f>
        <v>令和4年11月</v>
      </c>
      <c r="C21" s="51"/>
      <c r="D21" s="52"/>
      <c r="E21" s="52"/>
      <c r="F21" s="52"/>
      <c r="G21" s="53"/>
      <c r="H21" s="53"/>
      <c r="I21" s="53"/>
      <c r="J21" s="53"/>
      <c r="K21" s="53"/>
      <c r="L21" s="53"/>
      <c r="M21" s="53"/>
      <c r="N21" s="53"/>
      <c r="O21" s="53"/>
      <c r="P21" s="53"/>
      <c r="Q21" s="53"/>
      <c r="R21" s="53"/>
      <c r="S21" s="53"/>
      <c r="T21" s="53"/>
      <c r="U21" s="53"/>
      <c r="V21" s="54"/>
      <c r="W21" s="51" t="str">
        <f t="shared" si="1"/>
        <v/>
      </c>
      <c r="X21" s="54" t="str">
        <f t="shared" si="0"/>
        <v/>
      </c>
    </row>
    <row r="22" spans="1:24" ht="33.75" customHeight="1" outlineLevel="1" x14ac:dyDescent="0.55000000000000004">
      <c r="A22" s="96"/>
      <c r="B22" s="78" t="str">
        <f ca="1">備考!$A$28&amp;"12月"</f>
        <v>令和4年12月</v>
      </c>
      <c r="C22" s="51"/>
      <c r="D22" s="52"/>
      <c r="E22" s="52"/>
      <c r="F22" s="52"/>
      <c r="G22" s="53"/>
      <c r="H22" s="53"/>
      <c r="I22" s="53"/>
      <c r="J22" s="53"/>
      <c r="K22" s="53"/>
      <c r="L22" s="53"/>
      <c r="M22" s="53"/>
      <c r="N22" s="53"/>
      <c r="O22" s="53"/>
      <c r="P22" s="53"/>
      <c r="Q22" s="53"/>
      <c r="R22" s="53"/>
      <c r="S22" s="53"/>
      <c r="T22" s="53"/>
      <c r="U22" s="53"/>
      <c r="V22" s="54"/>
      <c r="W22" s="51" t="str">
        <f t="shared" si="1"/>
        <v/>
      </c>
      <c r="X22" s="54" t="str">
        <f t="shared" si="0"/>
        <v/>
      </c>
    </row>
    <row r="23" spans="1:24" ht="33.75" customHeight="1" outlineLevel="1" x14ac:dyDescent="0.55000000000000004">
      <c r="A23" s="96"/>
      <c r="B23" s="78" t="str">
        <f ca="1">備考!$B$28&amp;"1月"</f>
        <v>令和5年1月</v>
      </c>
      <c r="C23" s="51"/>
      <c r="D23" s="52"/>
      <c r="E23" s="52"/>
      <c r="F23" s="52"/>
      <c r="G23" s="53"/>
      <c r="H23" s="53"/>
      <c r="I23" s="53"/>
      <c r="J23" s="53"/>
      <c r="K23" s="53"/>
      <c r="L23" s="53"/>
      <c r="M23" s="53"/>
      <c r="N23" s="53"/>
      <c r="O23" s="53"/>
      <c r="P23" s="53"/>
      <c r="Q23" s="53"/>
      <c r="R23" s="53"/>
      <c r="S23" s="53"/>
      <c r="T23" s="53"/>
      <c r="U23" s="53"/>
      <c r="V23" s="54"/>
      <c r="W23" s="51" t="str">
        <f t="shared" si="1"/>
        <v/>
      </c>
      <c r="X23" s="54" t="str">
        <f t="shared" si="0"/>
        <v/>
      </c>
    </row>
    <row r="24" spans="1:24" ht="33.75" customHeight="1" outlineLevel="1" x14ac:dyDescent="0.55000000000000004">
      <c r="A24" s="96"/>
      <c r="B24" s="78" t="str">
        <f ca="1">備考!$B$28&amp;"2月"</f>
        <v>令和5年2月</v>
      </c>
      <c r="C24" s="51"/>
      <c r="D24" s="52"/>
      <c r="E24" s="52"/>
      <c r="F24" s="52"/>
      <c r="G24" s="53"/>
      <c r="H24" s="53"/>
      <c r="I24" s="53"/>
      <c r="J24" s="53"/>
      <c r="K24" s="53"/>
      <c r="L24" s="53"/>
      <c r="M24" s="53"/>
      <c r="N24" s="53"/>
      <c r="O24" s="53"/>
      <c r="P24" s="53"/>
      <c r="Q24" s="53"/>
      <c r="R24" s="53"/>
      <c r="S24" s="53"/>
      <c r="T24" s="53"/>
      <c r="U24" s="53"/>
      <c r="V24" s="54"/>
      <c r="W24" s="51" t="str">
        <f t="shared" si="1"/>
        <v/>
      </c>
      <c r="X24" s="54" t="str">
        <f t="shared" si="0"/>
        <v/>
      </c>
    </row>
    <row r="25" spans="1:24" ht="33.75" customHeight="1" outlineLevel="1" x14ac:dyDescent="0.55000000000000004">
      <c r="A25" s="97"/>
      <c r="B25" s="78" t="str">
        <f ca="1">備考!$B$28&amp;"3月"</f>
        <v>令和5年3月</v>
      </c>
      <c r="C25" s="51"/>
      <c r="D25" s="52"/>
      <c r="E25" s="52"/>
      <c r="F25" s="52"/>
      <c r="G25" s="53"/>
      <c r="H25" s="53"/>
      <c r="I25" s="53"/>
      <c r="J25" s="53"/>
      <c r="K25" s="53"/>
      <c r="L25" s="53"/>
      <c r="M25" s="53"/>
      <c r="N25" s="53"/>
      <c r="O25" s="53"/>
      <c r="P25" s="53"/>
      <c r="Q25" s="53"/>
      <c r="R25" s="53"/>
      <c r="S25" s="53"/>
      <c r="T25" s="53"/>
      <c r="U25" s="53"/>
      <c r="V25" s="54"/>
      <c r="W25" s="51" t="str">
        <f t="shared" si="1"/>
        <v/>
      </c>
      <c r="X25" s="54" t="str">
        <f t="shared" si="0"/>
        <v/>
      </c>
    </row>
    <row r="26" spans="1:24" ht="33.75" customHeight="1" outlineLevel="1" x14ac:dyDescent="0.55000000000000004">
      <c r="A26" s="98" t="s">
        <v>10</v>
      </c>
      <c r="B26" s="34"/>
      <c r="C26" s="51"/>
      <c r="D26" s="52"/>
      <c r="E26" s="52"/>
      <c r="F26" s="52"/>
      <c r="G26" s="53"/>
      <c r="H26" s="53"/>
      <c r="I26" s="53"/>
      <c r="J26" s="53"/>
      <c r="K26" s="53"/>
      <c r="L26" s="53"/>
      <c r="M26" s="53"/>
      <c r="N26" s="53"/>
      <c r="O26" s="53"/>
      <c r="P26" s="53"/>
      <c r="Q26" s="53"/>
      <c r="R26" s="53"/>
      <c r="S26" s="53"/>
      <c r="T26" s="53"/>
      <c r="U26" s="53"/>
      <c r="V26" s="54"/>
      <c r="W26" s="51" t="str">
        <f t="shared" si="1"/>
        <v/>
      </c>
      <c r="X26" s="54" t="str">
        <f t="shared" si="0"/>
        <v/>
      </c>
    </row>
    <row r="27" spans="1:24" ht="33.75" customHeight="1" outlineLevel="1" thickBot="1" x14ac:dyDescent="0.6">
      <c r="A27" s="99"/>
      <c r="B27" s="35"/>
      <c r="C27" s="55"/>
      <c r="D27" s="56"/>
      <c r="E27" s="56"/>
      <c r="F27" s="56"/>
      <c r="G27" s="57"/>
      <c r="H27" s="57"/>
      <c r="I27" s="57"/>
      <c r="J27" s="57"/>
      <c r="K27" s="57"/>
      <c r="L27" s="57"/>
      <c r="M27" s="57"/>
      <c r="N27" s="57"/>
      <c r="O27" s="57"/>
      <c r="P27" s="57"/>
      <c r="Q27" s="57"/>
      <c r="R27" s="57"/>
      <c r="S27" s="57"/>
      <c r="T27" s="57"/>
      <c r="U27" s="57"/>
      <c r="V27" s="58"/>
      <c r="W27" s="55" t="str">
        <f t="shared" si="1"/>
        <v/>
      </c>
      <c r="X27" s="58" t="str">
        <f t="shared" si="0"/>
        <v/>
      </c>
    </row>
    <row r="28" spans="1:24" ht="33.75" customHeight="1" outlineLevel="1" thickBot="1" x14ac:dyDescent="0.6">
      <c r="A28" s="100" t="s">
        <v>9</v>
      </c>
      <c r="B28" s="101"/>
      <c r="C28" s="59" t="str">
        <f>IF(SUM(C14:C27)&lt;&gt;0,SUM(C14:C27),"")</f>
        <v/>
      </c>
      <c r="D28" s="60" t="str">
        <f t="shared" ref="D28:W28" si="2">IF(SUM(D14:D27)&lt;&gt;0,SUM(D14:D27),"")</f>
        <v/>
      </c>
      <c r="E28" s="60" t="str">
        <f t="shared" si="2"/>
        <v/>
      </c>
      <c r="F28" s="60" t="str">
        <f t="shared" si="2"/>
        <v/>
      </c>
      <c r="G28" s="61"/>
      <c r="H28" s="61"/>
      <c r="I28" s="61"/>
      <c r="J28" s="61"/>
      <c r="K28" s="61"/>
      <c r="L28" s="61"/>
      <c r="M28" s="61"/>
      <c r="N28" s="61"/>
      <c r="O28" s="61"/>
      <c r="P28" s="61"/>
      <c r="Q28" s="61"/>
      <c r="R28" s="61"/>
      <c r="S28" s="61"/>
      <c r="T28" s="61"/>
      <c r="U28" s="61"/>
      <c r="V28" s="62" t="str">
        <f t="shared" si="2"/>
        <v/>
      </c>
      <c r="W28" s="59" t="str">
        <f t="shared" si="2"/>
        <v/>
      </c>
      <c r="X28" s="62"/>
    </row>
    <row r="29" spans="1:24" ht="33.75" customHeight="1" outlineLevel="1" x14ac:dyDescent="0.55000000000000004"/>
    <row r="30" spans="1:24" ht="26.25" customHeight="1" outlineLevel="1" x14ac:dyDescent="0.55000000000000004">
      <c r="A30" s="68" t="s">
        <v>11</v>
      </c>
      <c r="B30" s="69"/>
      <c r="C30" s="69"/>
      <c r="D30" s="69"/>
    </row>
    <row r="31" spans="1:24" ht="26.25" customHeight="1" outlineLevel="1" x14ac:dyDescent="0.55000000000000004">
      <c r="A31" s="68" t="s">
        <v>17</v>
      </c>
      <c r="B31" s="69"/>
      <c r="C31" s="69"/>
      <c r="D31" s="69"/>
    </row>
    <row r="32" spans="1:24" ht="26.25" customHeight="1" outlineLevel="1" x14ac:dyDescent="0.55000000000000004">
      <c r="A32" s="70" t="s">
        <v>18</v>
      </c>
      <c r="B32" s="69"/>
      <c r="C32" s="69"/>
      <c r="D32" s="69"/>
    </row>
    <row r="33" spans="1:4" ht="26.25" customHeight="1" outlineLevel="1" x14ac:dyDescent="0.55000000000000004">
      <c r="A33" s="70" t="s">
        <v>36</v>
      </c>
      <c r="B33" s="69"/>
      <c r="C33" s="69"/>
      <c r="D33" s="69"/>
    </row>
    <row r="34" spans="1:4" ht="23.25" customHeight="1" outlineLevel="1" x14ac:dyDescent="0.55000000000000004">
      <c r="A34" s="70" t="s">
        <v>37</v>
      </c>
      <c r="B34" s="69"/>
      <c r="C34" s="69"/>
      <c r="D34" s="69"/>
    </row>
    <row r="35" spans="1:4" ht="33.75" customHeight="1" outlineLevel="1" x14ac:dyDescent="0.55000000000000004">
      <c r="A35" s="71" t="s">
        <v>25</v>
      </c>
    </row>
    <row r="36" spans="1:4" ht="33.75" customHeight="1" outlineLevel="1" x14ac:dyDescent="0.55000000000000004"/>
    <row r="37" spans="1:4" ht="33.75" customHeight="1" outlineLevel="1" x14ac:dyDescent="0.55000000000000004"/>
    <row r="38" spans="1:4" ht="33.75" customHeight="1" outlineLevel="1" x14ac:dyDescent="0.55000000000000004"/>
    <row r="39" spans="1:4" ht="33.75" customHeight="1" outlineLevel="1" x14ac:dyDescent="0.55000000000000004"/>
    <row r="40" spans="1:4" ht="33.75" customHeight="1" outlineLevel="1" x14ac:dyDescent="0.55000000000000004"/>
    <row r="41" spans="1:4" ht="33.75" customHeight="1" outlineLevel="1" x14ac:dyDescent="0.55000000000000004"/>
    <row r="42" spans="1:4" ht="33.75" customHeight="1" outlineLevel="1" x14ac:dyDescent="0.55000000000000004"/>
    <row r="43" spans="1:4" ht="33.75" customHeight="1" outlineLevel="1" x14ac:dyDescent="0.55000000000000004"/>
    <row r="44" spans="1:4" ht="33.75" customHeight="1" outlineLevel="1" x14ac:dyDescent="0.55000000000000004"/>
    <row r="45" spans="1:4" ht="33.75" customHeight="1" outlineLevel="1" x14ac:dyDescent="0.55000000000000004"/>
    <row r="46" spans="1:4" ht="33.75" customHeight="1" outlineLevel="1" x14ac:dyDescent="0.55000000000000004"/>
    <row r="47" spans="1:4" ht="33.75" customHeight="1" outlineLevel="1" x14ac:dyDescent="0.55000000000000004"/>
    <row r="48" spans="1:4" ht="33.75" customHeight="1" outlineLevel="1" x14ac:dyDescent="0.55000000000000004"/>
    <row r="49" ht="33.75" customHeight="1" outlineLevel="1" x14ac:dyDescent="0.55000000000000004"/>
    <row r="50" ht="33.75" customHeight="1" outlineLevel="1" x14ac:dyDescent="0.55000000000000004"/>
    <row r="51" ht="33.75" customHeight="1" outlineLevel="1" x14ac:dyDescent="0.55000000000000004"/>
    <row r="52" ht="33.75" customHeight="1" outlineLevel="1" x14ac:dyDescent="0.55000000000000004"/>
    <row r="53" ht="33.75" customHeight="1" outlineLevel="1" x14ac:dyDescent="0.55000000000000004"/>
    <row r="54" ht="33.75" customHeight="1" outlineLevel="1" x14ac:dyDescent="0.55000000000000004"/>
    <row r="55" ht="33.75" customHeight="1" outlineLevel="1" x14ac:dyDescent="0.55000000000000004"/>
    <row r="56" ht="33.75" customHeight="1" outlineLevel="1" x14ac:dyDescent="0.55000000000000004"/>
    <row r="57" ht="33.75" customHeight="1" outlineLevel="1" x14ac:dyDescent="0.55000000000000004"/>
    <row r="58" ht="33.75" customHeight="1" outlineLevel="1" x14ac:dyDescent="0.55000000000000004"/>
    <row r="59" ht="33.75" customHeight="1" outlineLevel="1" x14ac:dyDescent="0.55000000000000004"/>
    <row r="60" ht="33.75" customHeight="1" outlineLevel="1" x14ac:dyDescent="0.55000000000000004"/>
    <row r="61" ht="33.75" customHeight="1" outlineLevel="1" x14ac:dyDescent="0.55000000000000004"/>
    <row r="62" ht="33.75" customHeight="1" outlineLevel="1" x14ac:dyDescent="0.55000000000000004"/>
    <row r="63" ht="33.75" customHeight="1" outlineLevel="1" x14ac:dyDescent="0.55000000000000004"/>
    <row r="64" ht="33.75" customHeight="1" outlineLevel="1" x14ac:dyDescent="0.55000000000000004"/>
    <row r="65" ht="33.75" customHeight="1" outlineLevel="1" x14ac:dyDescent="0.55000000000000004"/>
    <row r="66" ht="33.75" customHeight="1" outlineLevel="1" x14ac:dyDescent="0.55000000000000004"/>
    <row r="67" ht="33.75" customHeight="1" outlineLevel="1" x14ac:dyDescent="0.55000000000000004"/>
    <row r="68" ht="33.75" customHeight="1" outlineLevel="1" x14ac:dyDescent="0.55000000000000004"/>
    <row r="69" ht="33.75" customHeight="1" outlineLevel="1" x14ac:dyDescent="0.55000000000000004"/>
    <row r="70" ht="33.75" customHeight="1" outlineLevel="1" x14ac:dyDescent="0.55000000000000004"/>
    <row r="71" ht="33.75" customHeight="1" outlineLevel="1" x14ac:dyDescent="0.55000000000000004"/>
    <row r="72" ht="33.75" customHeight="1" outlineLevel="1" x14ac:dyDescent="0.55000000000000004"/>
    <row r="73" ht="33.75" customHeight="1" outlineLevel="1" x14ac:dyDescent="0.55000000000000004"/>
    <row r="74" ht="33.75" customHeight="1" outlineLevel="1" x14ac:dyDescent="0.55000000000000004"/>
    <row r="75" ht="33.75" customHeight="1" outlineLevel="1" x14ac:dyDescent="0.55000000000000004"/>
    <row r="76" ht="33.75" customHeight="1" outlineLevel="1" x14ac:dyDescent="0.55000000000000004"/>
    <row r="77" ht="33.75" customHeight="1" outlineLevel="1" x14ac:dyDescent="0.55000000000000004"/>
    <row r="78" ht="33.75" customHeight="1" outlineLevel="1" x14ac:dyDescent="0.55000000000000004"/>
    <row r="79" ht="33.75" customHeight="1" outlineLevel="1" x14ac:dyDescent="0.55000000000000004"/>
    <row r="80" ht="33.75" customHeight="1" outlineLevel="1" x14ac:dyDescent="0.55000000000000004"/>
    <row r="81" ht="33.75" customHeight="1" outlineLevel="1" x14ac:dyDescent="0.55000000000000004"/>
    <row r="82" ht="33.75" customHeight="1" outlineLevel="1" x14ac:dyDescent="0.55000000000000004"/>
    <row r="83" ht="33.75" customHeight="1" outlineLevel="1" x14ac:dyDescent="0.55000000000000004"/>
    <row r="84" ht="33.75" customHeight="1" outlineLevel="1" x14ac:dyDescent="0.55000000000000004"/>
    <row r="85" ht="33.75" customHeight="1" outlineLevel="1" x14ac:dyDescent="0.55000000000000004"/>
    <row r="86" ht="33.75" customHeight="1" outlineLevel="1" x14ac:dyDescent="0.55000000000000004"/>
    <row r="87" ht="33.75" customHeight="1" outlineLevel="1" x14ac:dyDescent="0.55000000000000004"/>
    <row r="88" ht="33.75" customHeight="1" outlineLevel="1" x14ac:dyDescent="0.55000000000000004"/>
    <row r="89" ht="33.75" customHeight="1" outlineLevel="1" x14ac:dyDescent="0.55000000000000004"/>
    <row r="90" ht="33.75" customHeight="1" outlineLevel="1" x14ac:dyDescent="0.55000000000000004"/>
    <row r="91" ht="33.75" customHeight="1" outlineLevel="1" x14ac:dyDescent="0.55000000000000004"/>
    <row r="92" ht="33.75" customHeight="1" outlineLevel="1" x14ac:dyDescent="0.55000000000000004"/>
    <row r="93" ht="33.75" customHeight="1" outlineLevel="1" x14ac:dyDescent="0.55000000000000004"/>
    <row r="94" ht="33.75" customHeight="1" outlineLevel="1" x14ac:dyDescent="0.55000000000000004"/>
    <row r="95" ht="33.75" customHeight="1" outlineLevel="1" x14ac:dyDescent="0.55000000000000004"/>
    <row r="96" ht="33.75" customHeight="1" outlineLevel="1" x14ac:dyDescent="0.55000000000000004"/>
    <row r="97" ht="33.75" customHeight="1" outlineLevel="1" x14ac:dyDescent="0.55000000000000004"/>
    <row r="98" ht="33.75" customHeight="1" outlineLevel="1" x14ac:dyDescent="0.55000000000000004"/>
    <row r="99" ht="33.75" customHeight="1" outlineLevel="1" x14ac:dyDescent="0.55000000000000004"/>
    <row r="100" ht="33.75" customHeight="1" outlineLevel="1" x14ac:dyDescent="0.55000000000000004"/>
    <row r="101" ht="33.75" customHeight="1" outlineLevel="1" x14ac:dyDescent="0.55000000000000004"/>
    <row r="102" ht="33.75" customHeight="1" outlineLevel="1" x14ac:dyDescent="0.55000000000000004"/>
    <row r="103" ht="33.75" customHeight="1" outlineLevel="1" x14ac:dyDescent="0.55000000000000004"/>
    <row r="104" ht="33.75" customHeight="1" outlineLevel="1" x14ac:dyDescent="0.55000000000000004"/>
    <row r="105" ht="33.75" customHeight="1" outlineLevel="1" x14ac:dyDescent="0.55000000000000004"/>
    <row r="106" ht="33.75" customHeight="1" outlineLevel="1" x14ac:dyDescent="0.55000000000000004"/>
    <row r="107" ht="33.75" customHeight="1" outlineLevel="1" x14ac:dyDescent="0.55000000000000004"/>
    <row r="108" ht="33.75" customHeight="1" outlineLevel="1" x14ac:dyDescent="0.55000000000000004"/>
    <row r="109" ht="33.75" customHeight="1" outlineLevel="1" x14ac:dyDescent="0.55000000000000004"/>
    <row r="110" ht="33.75" customHeight="1" outlineLevel="1" x14ac:dyDescent="0.55000000000000004"/>
    <row r="111" ht="33.75" customHeight="1" outlineLevel="1" x14ac:dyDescent="0.55000000000000004"/>
    <row r="112" ht="33.75" customHeight="1" outlineLevel="1" x14ac:dyDescent="0.55000000000000004"/>
    <row r="113" ht="33.75" customHeight="1" outlineLevel="1" x14ac:dyDescent="0.55000000000000004"/>
    <row r="114" ht="33.75" customHeight="1" outlineLevel="1" x14ac:dyDescent="0.55000000000000004"/>
    <row r="115" ht="33.75" customHeight="1" outlineLevel="1" x14ac:dyDescent="0.55000000000000004"/>
    <row r="116" ht="33.75" customHeight="1" outlineLevel="1" x14ac:dyDescent="0.55000000000000004"/>
    <row r="117" ht="33.75" customHeight="1" outlineLevel="1" x14ac:dyDescent="0.55000000000000004"/>
    <row r="118" ht="33.75" customHeight="1" outlineLevel="1" x14ac:dyDescent="0.55000000000000004"/>
    <row r="119" ht="33.75" customHeight="1" outlineLevel="1" x14ac:dyDescent="0.55000000000000004"/>
    <row r="120" ht="33.75" customHeight="1" outlineLevel="1" x14ac:dyDescent="0.55000000000000004"/>
    <row r="121" ht="33.75" customHeight="1" outlineLevel="1" x14ac:dyDescent="0.55000000000000004"/>
    <row r="122" ht="33.75" customHeight="1" outlineLevel="1" x14ac:dyDescent="0.55000000000000004"/>
    <row r="123" ht="33.75" customHeight="1" outlineLevel="1" x14ac:dyDescent="0.55000000000000004"/>
    <row r="124" ht="33.75" customHeight="1" outlineLevel="1" x14ac:dyDescent="0.55000000000000004"/>
    <row r="125" ht="33.75" customHeight="1" outlineLevel="1" x14ac:dyDescent="0.55000000000000004"/>
    <row r="126" ht="33.75" customHeight="1" outlineLevel="1" x14ac:dyDescent="0.55000000000000004"/>
    <row r="127" ht="33.75" customHeight="1" outlineLevel="1" x14ac:dyDescent="0.55000000000000004"/>
    <row r="128" ht="33.75" customHeight="1" outlineLevel="1" x14ac:dyDescent="0.55000000000000004"/>
    <row r="129" ht="33.75" customHeight="1" outlineLevel="1" x14ac:dyDescent="0.55000000000000004"/>
    <row r="130" ht="33.75" customHeight="1" outlineLevel="1" x14ac:dyDescent="0.55000000000000004"/>
    <row r="131" ht="33.75" customHeight="1" outlineLevel="1" x14ac:dyDescent="0.55000000000000004"/>
    <row r="132" ht="33.75" customHeight="1" outlineLevel="1" x14ac:dyDescent="0.55000000000000004"/>
    <row r="133" ht="33.75" customHeight="1" outlineLevel="1" x14ac:dyDescent="0.55000000000000004"/>
    <row r="134" ht="33.75" customHeight="1" outlineLevel="1" x14ac:dyDescent="0.55000000000000004"/>
    <row r="135" ht="33.75" customHeight="1" outlineLevel="1" x14ac:dyDescent="0.55000000000000004"/>
    <row r="136" ht="33.75" customHeight="1" outlineLevel="1" x14ac:dyDescent="0.55000000000000004"/>
    <row r="137" ht="33.75" customHeight="1" outlineLevel="1" x14ac:dyDescent="0.55000000000000004"/>
    <row r="138" ht="33.75" customHeight="1" outlineLevel="1" x14ac:dyDescent="0.55000000000000004"/>
    <row r="139" ht="33.75" customHeight="1" outlineLevel="1" x14ac:dyDescent="0.55000000000000004"/>
    <row r="140" ht="33.75" customHeight="1" outlineLevel="1" x14ac:dyDescent="0.55000000000000004"/>
    <row r="141" ht="33.75" customHeight="1" outlineLevel="1" x14ac:dyDescent="0.55000000000000004"/>
    <row r="142" ht="33.75" customHeight="1" outlineLevel="1" x14ac:dyDescent="0.55000000000000004"/>
    <row r="143" ht="33.75" customHeight="1" outlineLevel="1" x14ac:dyDescent="0.55000000000000004"/>
    <row r="144" ht="33.75" customHeight="1" outlineLevel="1" x14ac:dyDescent="0.55000000000000004"/>
    <row r="145" ht="33.75" customHeight="1" outlineLevel="1" x14ac:dyDescent="0.55000000000000004"/>
    <row r="146" ht="33.75" customHeight="1" outlineLevel="1" x14ac:dyDescent="0.55000000000000004"/>
    <row r="147" ht="33.75" customHeight="1" outlineLevel="1" x14ac:dyDescent="0.55000000000000004"/>
    <row r="148" ht="33.75" customHeight="1" outlineLevel="1" x14ac:dyDescent="0.55000000000000004"/>
    <row r="149" ht="33.75" customHeight="1" outlineLevel="1" x14ac:dyDescent="0.55000000000000004"/>
    <row r="150" ht="33.75" customHeight="1" outlineLevel="1" x14ac:dyDescent="0.55000000000000004"/>
    <row r="151" ht="33.75" customHeight="1" outlineLevel="1" x14ac:dyDescent="0.55000000000000004"/>
    <row r="152" ht="33.75" customHeight="1" outlineLevel="1" x14ac:dyDescent="0.55000000000000004"/>
    <row r="153" ht="33.75" customHeight="1" outlineLevel="1" x14ac:dyDescent="0.55000000000000004"/>
    <row r="154" ht="33.75" customHeight="1" outlineLevel="1" x14ac:dyDescent="0.55000000000000004"/>
    <row r="155" ht="33.75" customHeight="1" outlineLevel="1" x14ac:dyDescent="0.55000000000000004"/>
    <row r="156" ht="33.75" customHeight="1" outlineLevel="1" x14ac:dyDescent="0.55000000000000004"/>
    <row r="157" ht="33.75" customHeight="1" outlineLevel="1" x14ac:dyDescent="0.55000000000000004"/>
    <row r="158" ht="33.75" customHeight="1" outlineLevel="1" x14ac:dyDescent="0.55000000000000004"/>
    <row r="159" ht="33.75" customHeight="1" outlineLevel="1" x14ac:dyDescent="0.55000000000000004"/>
    <row r="160" ht="33.75" customHeight="1" outlineLevel="1" x14ac:dyDescent="0.55000000000000004"/>
    <row r="161" ht="33.75" customHeight="1" outlineLevel="1" x14ac:dyDescent="0.55000000000000004"/>
    <row r="162" ht="33.75" customHeight="1" outlineLevel="1" x14ac:dyDescent="0.55000000000000004"/>
    <row r="163" ht="33.75" customHeight="1" outlineLevel="1" x14ac:dyDescent="0.55000000000000004"/>
  </sheetData>
  <mergeCells count="18">
    <mergeCell ref="W10:W13"/>
    <mergeCell ref="X10:X13"/>
    <mergeCell ref="A2:A3"/>
    <mergeCell ref="A4:A5"/>
    <mergeCell ref="B4:D5"/>
    <mergeCell ref="B2:D3"/>
    <mergeCell ref="E3:F4"/>
    <mergeCell ref="E5:F5"/>
    <mergeCell ref="E2:F2"/>
    <mergeCell ref="W3:X4"/>
    <mergeCell ref="W2:X2"/>
    <mergeCell ref="A14:A25"/>
    <mergeCell ref="A26:A27"/>
    <mergeCell ref="A28:B28"/>
    <mergeCell ref="A6:A7"/>
    <mergeCell ref="B6:D7"/>
    <mergeCell ref="C10:G10"/>
    <mergeCell ref="E6:F7"/>
  </mergeCells>
  <phoneticPr fontId="2"/>
  <pageMargins left="0.23622047244094491" right="0.23622047244094491" top="0.7480314960629921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D04A4-0C76-45E2-BFD5-8CDEDE5DDC54}">
  <dimension ref="A1:D28"/>
  <sheetViews>
    <sheetView zoomScaleNormal="100" workbookViewId="0">
      <selection activeCell="H9" sqref="H9"/>
    </sheetView>
  </sheetViews>
  <sheetFormatPr defaultRowHeight="18" x14ac:dyDescent="0.55000000000000004"/>
  <cols>
    <col min="1" max="1" width="10" bestFit="1" customWidth="1"/>
  </cols>
  <sheetData>
    <row r="1" spans="1:4" x14ac:dyDescent="0.55000000000000004">
      <c r="A1" s="72" t="s">
        <v>40</v>
      </c>
    </row>
    <row r="2" spans="1:4" x14ac:dyDescent="0.55000000000000004">
      <c r="A2" s="80">
        <v>44986</v>
      </c>
    </row>
    <row r="3" spans="1:4" x14ac:dyDescent="0.55000000000000004">
      <c r="A3" s="72"/>
      <c r="B3" s="72"/>
      <c r="C3" s="72"/>
      <c r="D3" s="72"/>
    </row>
    <row r="4" spans="1:4" x14ac:dyDescent="0.55000000000000004">
      <c r="A4" s="72" t="s">
        <v>20</v>
      </c>
      <c r="B4" s="73"/>
      <c r="C4" s="74"/>
      <c r="D4" s="75"/>
    </row>
    <row r="5" spans="1:4" x14ac:dyDescent="0.55000000000000004">
      <c r="A5" s="75"/>
      <c r="B5" s="76" t="s">
        <v>32</v>
      </c>
      <c r="C5" s="75"/>
      <c r="D5" s="75"/>
    </row>
    <row r="6" spans="1:4" x14ac:dyDescent="0.55000000000000004">
      <c r="A6" s="72" t="s">
        <v>21</v>
      </c>
      <c r="B6" s="75"/>
      <c r="C6" s="75"/>
      <c r="D6" s="75"/>
    </row>
    <row r="7" spans="1:4" x14ac:dyDescent="0.55000000000000004">
      <c r="A7" s="75"/>
      <c r="B7" s="76" t="s">
        <v>33</v>
      </c>
      <c r="C7" s="75"/>
      <c r="D7" s="75"/>
    </row>
    <row r="8" spans="1:4" x14ac:dyDescent="0.55000000000000004">
      <c r="A8" s="72" t="s">
        <v>39</v>
      </c>
      <c r="B8" s="75"/>
      <c r="C8" s="72"/>
      <c r="D8" s="72"/>
    </row>
    <row r="9" spans="1:4" x14ac:dyDescent="0.55000000000000004">
      <c r="A9" s="75"/>
      <c r="B9" s="76" t="s">
        <v>29</v>
      </c>
      <c r="C9" s="72"/>
      <c r="D9" s="72"/>
    </row>
    <row r="10" spans="1:4" x14ac:dyDescent="0.55000000000000004">
      <c r="C10" s="72"/>
      <c r="D10" s="72"/>
    </row>
    <row r="27" spans="1:2" x14ac:dyDescent="0.55000000000000004">
      <c r="A27" s="72" t="s">
        <v>41</v>
      </c>
    </row>
    <row r="28" spans="1:2" x14ac:dyDescent="0.55000000000000004">
      <c r="A28" t="str">
        <f ca="1">"令和"&amp;YEAR(TODAY())-2018-1&amp;"年"</f>
        <v>令和4年</v>
      </c>
      <c r="B28" t="str">
        <f ca="1">"令和"&amp;YEAR(TODAY())-2018&amp;"年"</f>
        <v>令和5年</v>
      </c>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書き方例</vt:lpstr>
      <vt:lpstr>労働保険料算定基礎賃金等の報告</vt:lpstr>
      <vt:lpstr>備考</vt:lpstr>
      <vt:lpstr>書き方例!Print_Area</vt:lpstr>
      <vt:lpstr>労働保険料算定基礎賃金等の報告!Print_Area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atnara</dc:creator>
  <cp:lastPrinted>2022-03-18T02:43:51Z</cp:lastPrinted>
  <dcterms:created xsi:type="dcterms:W3CDTF">2022-03-15T09:02:29Z</dcterms:created>
  <dcterms:modified xsi:type="dcterms:W3CDTF">2023-03-01T08:22:33Z</dcterms:modified>
</cp:coreProperties>
</file>